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600" windowWidth="19095" windowHeight="10410"/>
  </bookViews>
  <sheets>
    <sheet name="г. Сарапул" sheetId="1" r:id="rId1"/>
  </sheets>
  <definedNames>
    <definedName name="_xlnm._FilterDatabase" localSheetId="0" hidden="1">'г. Сарапул'!$N$1:$N$48</definedName>
    <definedName name="_xlnm.Print_Area" localSheetId="0">'г. Сарапул'!$A$1:$T$51</definedName>
  </definedNames>
  <calcPr calcId="144525" refMode="R1C1"/>
</workbook>
</file>

<file path=xl/calcChain.xml><?xml version="1.0" encoding="utf-8"?>
<calcChain xmlns="http://schemas.openxmlformats.org/spreadsheetml/2006/main">
  <c r="B23" i="1" l="1"/>
  <c r="T67" i="1"/>
  <c r="S67" i="1"/>
  <c r="B9" i="1" l="1"/>
  <c r="B7" i="1" l="1"/>
  <c r="T68" i="1" l="1"/>
</calcChain>
</file>

<file path=xl/sharedStrings.xml><?xml version="1.0" encoding="utf-8"?>
<sst xmlns="http://schemas.openxmlformats.org/spreadsheetml/2006/main" count="585" uniqueCount="321">
  <si>
    <t>№ п/п</t>
  </si>
  <si>
    <t>Наименование
объекта недвижимости</t>
  </si>
  <si>
    <t>Адрес</t>
  </si>
  <si>
    <t>Правообладатель</t>
  </si>
  <si>
    <t>Год постройки</t>
  </si>
  <si>
    <t>Общая площадь
объекта (кв.м)</t>
  </si>
  <si>
    <t>Кадастровый (или условный) номер объекта недвижимости</t>
  </si>
  <si>
    <t>Остаточная стоимость (тыс.руб.)</t>
  </si>
  <si>
    <t xml:space="preserve">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
</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</si>
  <si>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</si>
  <si>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</si>
  <si>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</si>
  <si>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</si>
  <si>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</si>
  <si>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Лицо, ответственное за мероприятия, 
от имени балансодержателя (ФИО, телефон)</t>
  </si>
  <si>
    <t>на содержание объекта недвижимости</t>
  </si>
  <si>
    <t xml:space="preserve">на реализацию мероприятий по вовлечению неиспользуемого недвижимого имущества в хозяйственный оборот*** 
либо на списание и разборку недвижимого имущества
</t>
  </si>
  <si>
    <t>1</t>
  </si>
  <si>
    <t>4</t>
  </si>
  <si>
    <t>5</t>
  </si>
  <si>
    <t>6</t>
  </si>
  <si>
    <t>7</t>
  </si>
  <si>
    <t>8</t>
  </si>
  <si>
    <t>9</t>
  </si>
  <si>
    <t>10</t>
  </si>
  <si>
    <t>11</t>
  </si>
  <si>
    <t>12</t>
  </si>
  <si>
    <t>13</t>
  </si>
  <si>
    <t>14</t>
  </si>
  <si>
    <t>15</t>
  </si>
  <si>
    <t>16</t>
  </si>
  <si>
    <t>Федеральная собственность</t>
  </si>
  <si>
    <t>Собственность Удмуртской Республики</t>
  </si>
  <si>
    <t>продажа</t>
  </si>
  <si>
    <t>Здание диспансера (литера А, А1, А2)</t>
  </si>
  <si>
    <t>УР, г.Сарапул, 
ул. Гагарина, д.56</t>
  </si>
  <si>
    <t>18:30:000281:163</t>
  </si>
  <si>
    <t>11175 кв.м ( на участке находятся хоз. постройки 551 кв.м)</t>
  </si>
  <si>
    <t>18:30:000281:20</t>
  </si>
  <si>
    <t>земельный участок</t>
  </si>
  <si>
    <t>2/3 жилого дома</t>
  </si>
  <si>
    <t>г.Сарапул, ул.Мира, 24</t>
  </si>
  <si>
    <t>1-этажный, деревянный, находиться в аварийном состоянии</t>
  </si>
  <si>
    <t>Списание</t>
  </si>
  <si>
    <t>Дом купца Леденцова, Начало XX в.</t>
  </si>
  <si>
    <t>18:30:000257:94</t>
  </si>
  <si>
    <t>18:30:000257:8</t>
  </si>
  <si>
    <t>Муниципальная собственность</t>
  </si>
  <si>
    <t>нежилое помещение</t>
  </si>
  <si>
    <t>продажа имущества в собственность</t>
  </si>
  <si>
    <t>г.Сарапул, ул. Советская ,18</t>
  </si>
  <si>
    <t>нежилое здание</t>
  </si>
  <si>
    <t>г.Сарапул, ул. Ст.Разина, 9</t>
  </si>
  <si>
    <t>МО</t>
  </si>
  <si>
    <t>18:30:000224:0005:6992/А</t>
  </si>
  <si>
    <t>нежилое отдельностоящее здание</t>
  </si>
  <si>
    <t>18:30:000224:47</t>
  </si>
  <si>
    <t>нежилое помещение (ОКН)</t>
  </si>
  <si>
    <t>г.Сарапул, ул. Советская ,7а</t>
  </si>
  <si>
    <t>342,7                 81,1</t>
  </si>
  <si>
    <t>18-18-17/013/2006-029        18:30:00:7133/А:П1/1П2/1-22</t>
  </si>
  <si>
    <t>205,9                   3,3</t>
  </si>
  <si>
    <t>встроенное помещение</t>
  </si>
  <si>
    <t>г.Сарапул,  ул. Раскольникова ,137</t>
  </si>
  <si>
    <t>18:30:000243:99</t>
  </si>
  <si>
    <t>18:30:000249:17</t>
  </si>
  <si>
    <t>Объект незавершенного строительства</t>
  </si>
  <si>
    <t>комплекс отдельностоящих зданий</t>
  </si>
  <si>
    <t>Комплекс строений (ОКН)</t>
  </si>
  <si>
    <t>г.Сарапул, ул. Раскольникова, 133</t>
  </si>
  <si>
    <t>230,7        346,8</t>
  </si>
  <si>
    <t>18:30:000242:114  18:30:000242:13</t>
  </si>
  <si>
    <t>18:00:000242:4</t>
  </si>
  <si>
    <t>г.Сарапул, ул. Труда, 1</t>
  </si>
  <si>
    <t>18:30:000239:38</t>
  </si>
  <si>
    <t>2 этажное кирпичное здание, удовлетворительное техническое состояние</t>
  </si>
  <si>
    <t xml:space="preserve">нежилое помещение </t>
  </si>
  <si>
    <t>г.Сарапул, ул.Азина, 64</t>
  </si>
  <si>
    <t>1 этаж</t>
  </si>
  <si>
    <t>г.Сарапул, ул.Электрозаводская, 3</t>
  </si>
  <si>
    <t>18:30:000025:562</t>
  </si>
  <si>
    <t>нежилое  здание</t>
  </si>
  <si>
    <t>г.Сарапул, ул. Гоголя, д. 34</t>
  </si>
  <si>
    <t>18:30:000269:59</t>
  </si>
  <si>
    <t>неразграниченная государственная</t>
  </si>
  <si>
    <t>аренда</t>
  </si>
  <si>
    <t>УР, г.Сарапул, жилой район Гудок-2, ул.Мартовская, 7</t>
  </si>
  <si>
    <t>Для индивидуального жилищного строительства</t>
  </si>
  <si>
    <t>18:30:000806:227</t>
  </si>
  <si>
    <t>для индивидуального жилищного строительства (код 2.1) – размещение индивидуального жилого дома</t>
  </si>
  <si>
    <t>УР, г.Сарапул, жилой район Дубровка, ул.2-я Лесная, 48</t>
  </si>
  <si>
    <t>18:30:000766:238</t>
  </si>
  <si>
    <t>18:30:000047:5</t>
  </si>
  <si>
    <t>изготовление технической документации 4,4 т.р</t>
  </si>
  <si>
    <t>г.Сарапул, Нечкинский тракт</t>
  </si>
  <si>
    <t>18:30:000597:190</t>
  </si>
  <si>
    <t>здание</t>
  </si>
  <si>
    <t>Мокрушина А.В. 8 (34147) 41930</t>
  </si>
  <si>
    <t xml:space="preserve">Готовится заключение о техническом состоянии объекта для решения вопроса о его передаче или списании (письмо Минсоцполитики УР от 02.10.2018 № 8824/01-2-28).
Учреждением рассматривается вопрос передачи объекта гражданину по договору социального найма (письмо Минсоцполитики УР от 01.04.2019 № 2966/01-2-28).
Получено заключение о неудовлетворительно техническом состоянии объекта. Также ведется переписка с собсвтенником объекта с целью решения вопроса дальнейшего использования или списания и демонтажа объекта. (письмо Минсоцполитики УР от 03.07.2019 № 6208/01-2-28).
Подготовлены письма Главе МО "Город Сарапул" о принятии объекта в муниципальную собственность. письмо Минсоцполитики УР от 01.08.2019 № 7133/01-2-28).
Собственник 1/3 части жилого дома заинтересован в приобретении 2/3, с учетом положений ст. 250 ГК РФ  (письмо Минсоцполитики УР от 02.10.2019 № 9154/01-2-28).
</t>
  </si>
  <si>
    <t>Встроенное нежилое помещение</t>
  </si>
  <si>
    <t xml:space="preserve">Распоряжение правительства Удмуртской Республики от 23.11.2016 г. № 1169-р о проведении аукциона по продаже земельного участка. Переоценка </t>
  </si>
  <si>
    <t>встроенное помещение на 1 и 2 этаже нежилого здания</t>
  </si>
  <si>
    <t>отдельностояший объект</t>
  </si>
  <si>
    <t>отдельностоящий объект</t>
  </si>
  <si>
    <t>г.Сарапул, ул.Первомайская, 17</t>
  </si>
  <si>
    <t>18;30:000262:80</t>
  </si>
  <si>
    <t xml:space="preserve">земельный участок </t>
  </si>
  <si>
    <t xml:space="preserve">УР, г.Сарапул, Труда, 63д </t>
  </si>
  <si>
    <t>склады (код 6.9)-размещение  соорружений, имеющих назначение по временному хранению, распределению и перевалке грузов, не являющихся частями производственных комплексав, на которых был создан груз</t>
  </si>
  <si>
    <t>18:30:000150:37</t>
  </si>
  <si>
    <t>Г.Сарапул, ул.Ленинградская, 11</t>
  </si>
  <si>
    <t>18:30:000026:585</t>
  </si>
  <si>
    <t xml:space="preserve">г.Сарапул, ул.Чапаева, 3 </t>
  </si>
  <si>
    <t>18:30:000427:1123</t>
  </si>
  <si>
    <t xml:space="preserve">продажа </t>
  </si>
  <si>
    <t>ТФОМС УР</t>
  </si>
  <si>
    <t>Расположен на 1-м этаже одноэтажного кирпичного здания</t>
  </si>
  <si>
    <t>изготовление проектно-сметной докуентации 747,5 т.  руб., оценка земли-0,7 т.руб</t>
  </si>
  <si>
    <t>оценка рыночной стоимости-1,5 т.руб.</t>
  </si>
  <si>
    <t>оценка рыночной стоимости на 2,4 т.р.</t>
  </si>
  <si>
    <t>Отопление, содержание взносы 0,5  т.руб в  месяц</t>
  </si>
  <si>
    <t>отопление, свет, охрана 47,6 т.руб в месяц</t>
  </si>
  <si>
    <t xml:space="preserve">взносы, содержание 2,0 т.руб </t>
  </si>
  <si>
    <t>отчет об оценке 1,2 т.руб</t>
  </si>
  <si>
    <t>оценка рыночной стоимости ежегодной арендной платы 2,0 т.руб</t>
  </si>
  <si>
    <t>оценка рыночной стоимости ежегодной арендной платы 2, 0 т.руб</t>
  </si>
  <si>
    <t>оценка рыночной стоимостии  1,5 т.руб</t>
  </si>
  <si>
    <t>отопление 27 т.руб в месяц</t>
  </si>
  <si>
    <t>оценка рыночной стоимости 0,7 т.руб</t>
  </si>
  <si>
    <t xml:space="preserve">МО, </t>
  </si>
  <si>
    <t>земельный учаток</t>
  </si>
  <si>
    <t>УР, г. Сарапул,ж/р Радужный,ул. Малиновая, 16</t>
  </si>
  <si>
    <t>18:30:000727:111</t>
  </si>
  <si>
    <t>Спортзал</t>
  </si>
  <si>
    <t>18:30:000262:301</t>
  </si>
  <si>
    <t>Удмуртская Республика, г.Сарапул, ул.Гагарина, д.20</t>
  </si>
  <si>
    <t>Передача</t>
  </si>
  <si>
    <t>ГКОУ УР "Сарапульская общеобразовательная школа № 4 для обучающихся с ограниченными возможностями здоровья"</t>
  </si>
  <si>
    <t xml:space="preserve">г. Сарапул, ул. Мысовская, 64
</t>
  </si>
  <si>
    <t xml:space="preserve">АСУ СО УР "Республиканский дом-интернат для престарелых и инвалидов" филиал Сарапульский психоневрологический интернат
</t>
  </si>
  <si>
    <t>18:30:000350:36</t>
  </si>
  <si>
    <t>18:30:000350:203</t>
  </si>
  <si>
    <t>18:30:000350:200</t>
  </si>
  <si>
    <t>18:30:000350:202</t>
  </si>
  <si>
    <t>18:30:000350:196</t>
  </si>
  <si>
    <t>18:30:000262:644</t>
  </si>
  <si>
    <t>18:30:000185:346</t>
  </si>
  <si>
    <t>УР, г. Сарапул,Фурманова, 7,  корпус 3</t>
  </si>
  <si>
    <t>встроенное  помещение</t>
  </si>
  <si>
    <t>УР, г. Сарапул, ул.Азина, 62</t>
  </si>
  <si>
    <t>18:30:000010:276</t>
  </si>
  <si>
    <t>оценка рыночной стоимости 1,6 т.руб</t>
  </si>
  <si>
    <t>храненние  автотранспорта (код 2.7.1.) -размещение гаража</t>
  </si>
  <si>
    <t>КУЗ УР "Сарапульский межрайонный противотуберкулезный диспансер МЗ УР"</t>
  </si>
  <si>
    <t>Продажа/передача</t>
  </si>
  <si>
    <t>18:30:000597:54</t>
  </si>
  <si>
    <t xml:space="preserve"> 18:30:000597:79 всего объекта</t>
  </si>
  <si>
    <t>18:30:000025:893</t>
  </si>
  <si>
    <t>Нежилое здание (гараж)</t>
  </si>
  <si>
    <t>УР, г.Сарапул, ул.Жуковского</t>
  </si>
  <si>
    <t>-</t>
  </si>
  <si>
    <t>Директор, Коньков К.В., (3412) 31-18-79</t>
  </si>
  <si>
    <t>Артезианская скважина № 2</t>
  </si>
  <si>
    <t>18:30:000350:107</t>
  </si>
  <si>
    <t>неудовлетворительное состояние</t>
  </si>
  <si>
    <t>18:30:000350:4</t>
  </si>
  <si>
    <t>18:30:000047:3</t>
  </si>
  <si>
    <t xml:space="preserve">строительстельная промышленность (код 6.6), размещение ОКС, предназначенных </t>
  </si>
  <si>
    <t>г.Сарапул, ул. Элетрозаводская 1б</t>
  </si>
  <si>
    <t>18:30:000025:1075, 18:30:000025:1076; 18:30:000025:1077</t>
  </si>
  <si>
    <t>УР, г. Сарапул,  ул.Азина, з/у 123 а/339</t>
  </si>
  <si>
    <t>18:30:000003:533</t>
  </si>
  <si>
    <t>УР, г.Сарапул, ул. Азина, 32</t>
  </si>
  <si>
    <t>18:30:000225:66</t>
  </si>
  <si>
    <t>Котельная (литера Д, д)</t>
  </si>
  <si>
    <t>Удмуртская Республика, г. Сарапул, ул. Некрасова, 23 б</t>
  </si>
  <si>
    <t>1 этажное кирпичное здание бывшей котельной родильного дома (требуется перерегистрация права ОУ)</t>
  </si>
  <si>
    <t>Удмуртская Республика, г. Сарапул, ул. Гоголя, 34 а</t>
  </si>
  <si>
    <t>Здание, пристрой (литера Б, б)</t>
  </si>
  <si>
    <t>18:30:000269:70</t>
  </si>
  <si>
    <t>2-этажное нежилое здание бывшего гинекологического стационара и женской консультации</t>
  </si>
  <si>
    <t>Нежилое помещение (№№ на поэтажном плане: подвал: 1,2,3,4,7,8,9, коридор, коридор 1, 1 этаж: 1-16) (требуется перерегистрация права ОУ) Здание бывшей централизованной бухгалтерии</t>
  </si>
  <si>
    <t>Гаврильчик Н.Н.8 (34147) 41930</t>
  </si>
  <si>
    <t>Гаврильчик Н.Н. 8 (34147) 41930</t>
  </si>
  <si>
    <t>Гаврильчик  Н.Н. 8 (34147) 41930</t>
  </si>
  <si>
    <t>Гаврильчик Н.н.. 8 (34147) 41930</t>
  </si>
  <si>
    <t>Гаврильчик Н.Н.. 8 (34147) 41930</t>
  </si>
  <si>
    <t>г.Сарапул, ул. Электрозавдская, 12 е</t>
  </si>
  <si>
    <t>Гаврильчик  Н.Н 8 (34147) 41930</t>
  </si>
  <si>
    <t>Гаврильчик Н.Н. (34147) 41930</t>
  </si>
  <si>
    <t>УР, г. Сарапул,  пер.Сельский, 7г</t>
  </si>
  <si>
    <t>18:30:000683:165</t>
  </si>
  <si>
    <t>УР, г. Сарапул,  ж/р Радужный , ул.Рябиновая, 34</t>
  </si>
  <si>
    <t>18:30:000828:29</t>
  </si>
  <si>
    <t>УР, г. Сарапул,Электрозаводская, 12 д</t>
  </si>
  <si>
    <t xml:space="preserve">407;                   80,1                                       </t>
  </si>
  <si>
    <t>комплекс зданий  с землей</t>
  </si>
  <si>
    <t>18:30:000258:30  18:30:000258:299</t>
  </si>
  <si>
    <t>для охраны здоровья, воспитательно-учебной  деятельности</t>
  </si>
  <si>
    <t>18:30:00028:3</t>
  </si>
  <si>
    <t>оценка рыночной стоимости 1,2  т.руб</t>
  </si>
  <si>
    <t>Вовлеченность объекта в хозяйственный оборот</t>
  </si>
  <si>
    <t>не вовлечен</t>
  </si>
  <si>
    <t xml:space="preserve">Всего в ДК </t>
  </si>
  <si>
    <t>вовлечен</t>
  </si>
  <si>
    <t xml:space="preserve">Принято решение СГД № 4-101 от 25.02.2021 г. по цене 1760, 0 тыс. руб. Аукцион назначен на  21.04.2021 г. Не состялся .  Публичное  предложение назначено на 21.07.2021. Торги не состоялись.  Объявлен аукцион  на 27.12.2021 г по новой цене 1621 т.руб..Не состоялся . Публичное предложение  назначено на 02.02.2022 г. Объект реализован. по цене 810,5 т.руб </t>
  </si>
  <si>
    <t>услуги охранного агентства, свет  3,5 т. Руб. в месяц, 1,2 т.руб-оценка</t>
  </si>
  <si>
    <t>оценка рыночной стоимости 2,0 т.руб</t>
  </si>
  <si>
    <t>Оценка рыночной стоимости 1,5,8 т.руб.</t>
  </si>
  <si>
    <t>Гаврильчик Н.Н.  8 (34147) 41930</t>
  </si>
  <si>
    <t xml:space="preserve"> безвозмездное пользование</t>
  </si>
  <si>
    <t xml:space="preserve"> продажа </t>
  </si>
  <si>
    <t xml:space="preserve">Закрепление за МБУ </t>
  </si>
  <si>
    <t>продажа имущества</t>
  </si>
  <si>
    <t>Распоряжение Министерства имущественных отношений Удмуртской Республики №1673-р  от 06.11.2021 г.  Проведена оценка рыночной стоимости арендной платы 100,2 т.руб. Аукцион назначен на 11.02.2022. Не состоялся.  Продано по цене 112,2 т.руб</t>
  </si>
  <si>
    <t>Распоряжение Министерства имущественных отношений Удмуртской Республики №1672-р  от 06.11.2021 г.  Проведена оценка рыночной стоимости арендной платы 150, 00 т.руб. Аукцион назначен на 11.02.2022 г.продано по цене 500 т.руб.</t>
  </si>
  <si>
    <t xml:space="preserve"> вовлечен</t>
  </si>
  <si>
    <t>УР, г. Сарапул,Советская, 124</t>
  </si>
  <si>
    <t>18:30:000327:675</t>
  </si>
  <si>
    <t xml:space="preserve">Нежилое помещение </t>
  </si>
  <si>
    <t>Автономное стационарное учреждение социального обслуживания Удмуртской Республики "Республиканский дом-интернат для престарелых и инвалидов"  филиал "Сарапульский психоневрологический интернат"</t>
  </si>
  <si>
    <t>Бюджетное учреждение здравоохранения Удмуртской Республики "Сарапульская городская больница Министерства здравоохранения Удмуртской Республики"</t>
  </si>
  <si>
    <t>Главный врач - Галанов Михаил Германович
 тел.: 8(34147)4-06-43 (юр.отдел - 8(34147)9-72-58 Глухов Дмитрий Владимирович)</t>
  </si>
  <si>
    <t>1425,5
 из 2682,8 (не используются подвал, приемный покой, второй и третий этажи)</t>
  </si>
  <si>
    <t>Здание</t>
  </si>
  <si>
    <t>Здание (склад)</t>
  </si>
  <si>
    <t xml:space="preserve">В здании было запланировано размещение Кванториума для детей. Проектно-сметные работы были проведены. На уровне  УР было принято решение о заморозке проектов  Кванториумов, открыты  Точки роста в школах.  Решение о способе использования пока не принято    </t>
  </si>
  <si>
    <t>Объект включен в Прогнозный план приватизации муниципального имущества на 2020-2022гг.Проводятся мероприятия по формированию земельного участка.  Проблема-участок находится в зоне  территории общего пользования. Решается вопрос  по смене зоны. Срок -2 квартал 2023 г.</t>
  </si>
  <si>
    <t>Выявлено, что  неправильно сформирован земельный  участок . Проводятся меропиятия по исправлению ошибки. Срок -4 квартал 2022 г.</t>
  </si>
  <si>
    <t>Распоряжение Министерства имущественных отношений Удмуртской Республики № 04-р от 11.01.2021 г. Начальная цена 630 т.руб. Продажа назначена на 26.03.2021.. Не состоялась.  Продажа назначена на  21.05.2021 гг. Не состоялась. Объявлен новый на 25.03.2022 г. Реализован за 624,9 руб.</t>
  </si>
  <si>
    <t>Направлено письмо в адрес  БУЗ УР "Сарапульский межрайонный противотуберкулезный диспансер МЗ УР" (от 13.07.2018 г. № 4291/01-14).  Проводился капитальный ремонт здания (гос.контракт от 22.07.2020 г.) В ходе осмотра здания 17.03.2022 рабочей группой МИО дана рекомендация учреждению:  с целью определения технического состояния объекта, учреждению подготовить техническое заключение на здание. По результатам обследования определиться с перечнем необходимых работ, обратиться в Минздрав УР с запросом о выделении денежных средств.
Дано поручение Минздраву УР:
- рассмотреть возможность выделения денежных средств на ремонт помещений;
- обеспечить эффективное использование здания диспансера, рассмотреть иные варианты использования пустующих площадей КУЗ УР «Сарапульский межрайонный противотуберкулезный диспансер МЗ УР» с учетом специфики деятельности Учреждения</t>
  </si>
  <si>
    <t xml:space="preserve"> 8(34147)34735 Касаткина Татьяна Николаевна - и.о. главного врача, Кулемин Михаил Юрьевич - завхоз</t>
  </si>
  <si>
    <t>трехэтажное кирпичное здание, требуется ремонт в неиспользуемых частях.</t>
  </si>
  <si>
    <t>осуществление ремонта, использование в деятельности дополнительных организаций здравоохранения</t>
  </si>
  <si>
    <t>Объект в разрушенном состоянии, крыша отсутствует в наличии - стены.</t>
  </si>
  <si>
    <t xml:space="preserve">Здания были переданы учреждению от больницы в августе 2016 года.  Совместно с организациями города Глазова планировалось открытие спортивного комплекса, но организации отказались от участия в проекте. 
Земельный участок не используется в связи с нахождением на нем неиспользуемых объектов недвижимости                                             
</t>
  </si>
  <si>
    <t>Планируется разработка технической документации для проектирования отделения милосердия, так как в настоящее время отделение милосердия находится в отдаленном населенном пункте. В ходе осмотра зданий 17.03.2022 рабочей группой МИО дана рекомендация учреждению: ускорить процесс по разработке технической документации по проектированию отделения милосердия, либо рассмотреть варианты продажи объектов, передачи в аренду.</t>
  </si>
  <si>
    <t>В ходе осмотра зданий 17.03.2022 рабочей группой МИО дано поручение учреждению осуществить мероприятия по списанию объекта</t>
  </si>
  <si>
    <t>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t>
  </si>
  <si>
    <t>Расп. МИО УР от 23.07.2018 № 1256-р объект передан на баланс БУЗ УР "Сарапульская ГБ МЗ УР. Аварийоное состояние. Новый балансодержатель планирует выставить объект на продажу. Объект законсервирован. 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t>
  </si>
  <si>
    <t xml:space="preserve">Рыночная стоимость 2680 т.руб. Принято решение об отчуждении № 11-94 от 28.01.2021 г. Посредством конкурса. Конкурс назначен на 31.03.2021 г.Конкурс не состоялся . Назначен новый на  19.05.2021 г. Объявлен конкурс  на 24.12.21 г. по новой цене 2522т.р . Не состоялся .Новый назначен  на 03.02.2022 г. Не состоялся, новый конкурс  назначен на 12.04.2022 г.Не состоялся. </t>
  </si>
  <si>
    <t>Решением СГД  4-256 от 24.03.2022 г. согласована передача в безвозмездное пользование  некоммерческой организации. Заключен договор   безвозмездного пользования с АНО "Школа достижений" 06.04.2022 г.</t>
  </si>
  <si>
    <t>Объект включен в Прогнозный план приватизации муниципального имущества на 2020-2022гг.Проводятся мероприятия по формированию земельного участка. Фактически здание занимает отделение архива БУЗ УР "Сарапульская ГБ МЗ УР". Письмо МЗ УР от 10.08.2021 № 10292/05-07, письмо Сарапульской ГБ от 10.08.2021 № 01-22/2162 о предоставлении помещения в пользование.Принято решение о передаче в собственность  УР. Здание передано. Распоряжение Минимуществав Удмуртии № 533-р от 18.04.2022 "О приеме недвижимого имущества из собственности МО "Город Сарапул" в казну Удмуртской Республики и закреплении его на праве оперативного управления за БУЗ УР здравоохранения Удмуртской Республики "Сарапульская городская больница Министерства здравоохранения Удмуртской Республики"</t>
  </si>
  <si>
    <t>передача из МО в собственность УР</t>
  </si>
  <si>
    <t xml:space="preserve">        18:30:000250:28</t>
  </si>
  <si>
    <t xml:space="preserve">Нежилое здание </t>
  </si>
  <si>
    <t>В результатате обследования принято решение о сносе объекта в связи с аварийным состоянием.  Депутатами СГД дано согласие на снос №  № 11-273 от 28.04.2022 г.    После сноса здания, снятия с кадастрового учета,   земельный участок планируется  предоставить инвестору.</t>
  </si>
  <si>
    <t>Распоряжение Министерства имущественных отношений Удмуртской Республики №1196-р  от 12.07.2021 г.  Объявлен аукцион  на 03.09.2021 г.  По цене 2772. т.руб Аукцион не состоялся.В соответствии с  Распоряжением  Главы  УР от 11.04.2022 г. № 93-РГ земельный участок предоставлен для инвестиционного проекта.</t>
  </si>
  <si>
    <t xml:space="preserve">здание с подвалом </t>
  </si>
  <si>
    <t>УР, г.Сарапул, ул.Советская, 8</t>
  </si>
  <si>
    <t>18:30:000252:231</t>
  </si>
  <si>
    <t>18:30:000252:3</t>
  </si>
  <si>
    <t>УР, г.Сарапул, ул.Труда, 8</t>
  </si>
  <si>
    <t>18:30:000237:47</t>
  </si>
  <si>
    <t>18:30:000237:1</t>
  </si>
  <si>
    <t>продажа , аренда, б/п</t>
  </si>
  <si>
    <t>Принято из федеральной собственности , является  ОКН, находится в неудовлетворительном состоянии  решение не принято.</t>
  </si>
  <si>
    <t>В адрес МИО УР поступило письмо от ТФОМС УР от 14.07.2020 №4115/12-05 о планируемом высвобождении объектов с 01.09.2020.  МИО УР  направил письмо в ИОГВ, ОМСУ о  потребности у др. организаций от 07.08.2020 №4291/01-14.
Повторно направлено письмо в ИОГВ  о потребности (исх от 12.02.2021 №957/01-14). Направлено письмо в ОМСУ о потребности (исх. от 08.04.2021г. № 2420/01-14). Письмо от МО "Город Сарапул" (вх. № 4812/01-14 от 16.04.21г.) о заинтересованности в объекте при условии передачи с земельным участком. Подготовлена служебная записка о необходимости оформления ЗУ. ЗУ будет оформлен за счет экономии за 2021 года или в 2022 году. Письмо ТФОМС УР от 19.05.2022 № 3070/12-05 об освобождении гаража, с просьбой об изъятии из оперативного управления</t>
  </si>
  <si>
    <t xml:space="preserve"> Решение  СГД № 36-168 от 24.06.2021 г.   Дано согласие на продажу. Начальная цена  за здание 4966,92 т.руб, за землю 1500 т.руб.. Аукцион  назначен на20.08.2021. Не состоялся.  Публичное предложение  назначено на 05.10.2021 г. Не состоялось. Новое  назначено на  22.11.21 г. Продажа не состоялась.  Дано согласие СГД на продажу по новой цене  3707т. руб здание, 1500 т.руб земля. Аукцион назначен на 07.04.2022 г.Не состоялся,  публичное предложение  назначено  на 30.05.2022 г. Объект продан за 3384,55  руб.</t>
  </si>
  <si>
    <t>оценка рыночной стоимости  6,2 т.руб</t>
  </si>
  <si>
    <t xml:space="preserve">оценка рыночной стоимости 3,8 т.руб </t>
  </si>
  <si>
    <t xml:space="preserve">Распоряжение Министерства имущественных отношений Удмуртской Республики от 02.04.2018 г. № 475-р о проведении аукциона по продаже земельного участка. Начальная цена  участка 517,5 (снижена  на 10%) т.руб. Запланирована продажа со снижением на 20 % на 12.02.2021 г. Продажа не состоялась.  Продажа со снижнием  на 30 % назначена на 30.04.2021  . Не состоялся.Заказаны новые техприсоединения </t>
  </si>
  <si>
    <t xml:space="preserve">Распоряжение правительства Удмуртской Республики от 22.03.2019 г. №490-р о проведении аукциона на право заключения договора аренды. Начальная цена арендной платы 83,4 т.руб  (снижение на 10 %). Продажа запланирована  на 23.10.2020 г . Запланирована продажа со снижением на 20 % на 12.02.21 г. Объявлен  аукцион со снижением на 30 %  64,82 рубна 16.04.2021 г. Не состоялся.  Объявлен  на 19.11.2021 г.  Не состоялся .Заказаны новые техприсоединения </t>
  </si>
  <si>
    <t xml:space="preserve">Распоряжение Министерства имущественных отношений Удмуртской Республики №1423-р  от 24.08.2021 г.  Объявлен аукцион  на 08.11.2021 г.  г.  По цене 60. т.руб Не состоялся . Новый запланирован на 18.02.2022 . Не состоялся  Новый назначен на 20.05.2022 г. Не состоялся. </t>
  </si>
  <si>
    <t>УР, г. Сарапул,  ул. Горького , 39 а</t>
  </si>
  <si>
    <t>свет 18 т.руб</t>
  </si>
  <si>
    <t>УР, г. Сарапул,  ж/р Новосельский, ул.Юхнина, д.17</t>
  </si>
  <si>
    <t>18:30:000733:108</t>
  </si>
  <si>
    <t>оценка рыночной стоимости 1,8 т.руб</t>
  </si>
  <si>
    <t xml:space="preserve">УР, г. Сарапул,  ж/р Новосельский, </t>
  </si>
  <si>
    <t>18:30:000850:217</t>
  </si>
  <si>
    <t xml:space="preserve"> не вовлечен</t>
  </si>
  <si>
    <t>18:30:000850:218</t>
  </si>
  <si>
    <t>18:30:000850:219</t>
  </si>
  <si>
    <t>18:30:000850:220</t>
  </si>
  <si>
    <t>18:30:000850:221</t>
  </si>
  <si>
    <t>18:30:000850:216</t>
  </si>
  <si>
    <t>18:30:000799:77</t>
  </si>
  <si>
    <t>18:30:000799:304</t>
  </si>
  <si>
    <t>18:30:000855:418</t>
  </si>
  <si>
    <t>18:30:000855:414</t>
  </si>
  <si>
    <t>18:30:000855:419</t>
  </si>
  <si>
    <t>18:30:000022:2888</t>
  </si>
  <si>
    <t>Принято решение о продаже  комплекса  по цене  7407, 3 т.руб.. Аукцион назнаени на 02.03.2022 г. Не состоялся. Новый назначен на  19.04.2022 г. Не состоялся.  Публичное назначено на 29.06.2022 г. Не состоялось. Поступила заявка от АНО на передачу в безвозмездное пользование. Согласование передачи будет рассмотрено на сентябрьском заседании  СГД</t>
  </si>
  <si>
    <t>Парикова Екатерина Юрьевна зам.дир. по АХЧ 8(34147)40234</t>
  </si>
  <si>
    <t>18:30:000262: 22</t>
  </si>
  <si>
    <t>Получено Постановление Администрации города Сарапула от 18.11.2019 г.  № 2620 " Об организации работ по сносу объекта недвижимости". Написаны письма Учредителю о выделении денежных средств на документацию по сносу и снос здания. Нужны денежные средства на разработку проектно-сметной документации по сносу здания  - 40 000 руб., снос здания - 2 000 000 руб. В ходе осмотра объекта 17.03.2022 рабочей группой МИО дана рекомендация учреждению: обратиться в адрес МОиН УР для выделения денежных средств на подготовку проектно-сметной документации по сносу объекта.
Поручение МОиН УР: предусмотреть выделение денежных средств на подготовку проектно-сметной документации</t>
  </si>
  <si>
    <t>Только на отопление в ценах 2021 года 983000 рублей.</t>
  </si>
  <si>
    <t xml:space="preserve">Включен в План приватизации на 2022. После заключения контракта на оценку будет  заказана оценка объекта, Отсутствует охранное обязательство  на ОКН.  Агентством подготовлен акт технического состояния , который будет приложением к охранному обязательству.   СГД принято решение о  продаже объекта по цене 2008,0 руб. посредством проведения конкурса. Конкурс назначен  на 30.08.2022 г. </t>
  </si>
  <si>
    <t>Решением СГД № 15-32 от 29.10.2020 г. Дано согласие на продажу по цене  873 т.руб. Аукцион  назначен на  28.10.2021 г. Не состоялся. Публичное  предложение назначено на 30.12.2021 г.  Не состоялось. Принято решение  СГД № 6-258 от 24.03.2022 г.  О продаже без объявления цены. Продажа назначена на  18.05.2022 г.  Продажа состоялась, покупатель подписал договор купли-продажи , от оплаты отказывается. Подготовлено соглашение о расторжении договора купли-продажи с предъявлением штрафных санкций.Продажа без объявления цены назначена на 20.07.2022 г.   Реализовано за 171,5 руб.</t>
  </si>
  <si>
    <t>Принято решение  СГД № 5-131 от 27.05.2021 о продаже посредством аукциона по цене  3099,6 т.руб.Аукцион назначен на 30.08.2021 г.  Не состоялся. Публичное предложение назначено на  27.10.2021 г.  Продажа не состоялась. Заказана новая оценка. Объявлен  аукцион на 28.02.2022 г. по цене 2712 т.руб. Не состоялся. новый назнанен на  05.04.2022 г. Не состоялся . Публичное предложение назначено на 30.05.2022 г. Не состоялось.На сентябрьской думе  будет рассматриваться вопрос продажи без объявления цены</t>
  </si>
  <si>
    <t xml:space="preserve">СГД № 30-162 от 24.06.2021 г. дано согласие на продажу. Цена объекта 502 т.руб т. Аукцион   назначен на 23.08.2021 г. Аукцион не состоялся. Публичное предложени назначено на  21.10.2021 г. Не состоялась. Новая назначена на 02.12.2021. Не состоялся. Дано согласие на продажу по цене  470 т.руб. Аукцион назначен на 12.04.2022 г. Не состоялся.  Публичное назначено на 23.05.2022 г. Не состоялось. Назначено новое  на 05.07.2022 г. Не состоялось. На сентябрьском заседании СГД будет рассмотрен вопрос о продаже без объявления цены </t>
  </si>
  <si>
    <t>Принято решение  СГД  № 5-195 от 28.01.2022 г.  О продаже по цене  1208 т.руб.  Публичное предложение  назначено на   18.04.2022 г.Не состоялось. Депутатами дано согласие на продажу  без объявления цены. Продажа запланирована на  27.07.2022 г. Объект реализован  за  412 т.руб</t>
  </si>
  <si>
    <t>Принято из федеральной собственности , является  ОКН, решение не принято. Вопрос о продаже посредством конкурса будет рассмотрен на сентябрьском заседании СГД</t>
  </si>
  <si>
    <t>Распоряжение Министерства имущественных отношений Удмуртской Республики №831-р  от 30.05.2022 г.  Проведена оценка рыночной стоимости арендной платы 56,3 т. руб. Аукцион назначен на 05.08.2022 г.  Договор заключен  с единственным заявителем по цене 56,3 т.руб</t>
  </si>
  <si>
    <t xml:space="preserve">УР, г. Сарапул,  ул.Азина, 172 г </t>
  </si>
  <si>
    <t>18:30:000441:125</t>
  </si>
  <si>
    <t>склад (код 6,9) – размещение сооружений, имеющих назначение  по временному хранению , распределению и перевалке грузов  (за исключением  хранения стратегических запасов) , не  являющихся  частями  производственных комплексов, на которых был создан груз :(склады)</t>
  </si>
  <si>
    <t xml:space="preserve">Распоряжение Министерства имущественных отношений Удмуртской Республики №1078-р--р  от 01.07.2022 г.  Проведена оценка рыночной стоимости арендной платы 606,5 т.руб  т. руб. Аукцион назначен на 26.08.2022 г. </t>
  </si>
  <si>
    <r>
      <t xml:space="preserve">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Сарапул" в Удмуртской Республике, 
   </t>
    </r>
    <r>
      <rPr>
        <i/>
        <sz val="13"/>
        <rFont val="Times New Roman"/>
        <family val="1"/>
        <charset val="204"/>
      </rPr>
      <t xml:space="preserve"> МО "Город Сарапул"</t>
    </r>
    <r>
      <rPr>
        <b/>
        <sz val="13"/>
        <rFont val="Times New Roman"/>
        <family val="1"/>
        <charset val="204"/>
      </rPr>
      <t xml:space="preserve">
по состоянию на 01.09.2022 г.</t>
    </r>
  </si>
  <si>
    <t xml:space="preserve">Принято решение СГД о продаже посредством  конкурса за 1 рубль, земля-888, 0 т.руб. конкурс назначен на 12.02.2021 г. Конкурс не состоялся.Назначен новый на 07.04.2021 г.Не состялся. Конкурс объявлен на 19.11.2021 г. Не состоялся .  Новый назначен  на19.01.2022 г.Не состоялся. Объявлен новый конкурс на  29.06.2022 г. Не состоялся, новый назначен на 10.08.2022 г.Конкурс не состоялся </t>
  </si>
  <si>
    <t>из-за отсутствия желающих    взять в аренду, принято решение о продаже. СГД дано согласие на продажу по цене 218,4 т.руб.  Аукцион назначен на  19.08.2022 г. Не состоялся</t>
  </si>
  <si>
    <t>Решением СГД  дано согласие на продажу по  3432,т.руб здание,  2268 т.руб.земля .Аукцион назначен на  07.04.2022 г. Не состоялся . Публичное предложение назначено на 30.05.2022 г. Не состоялось. Новое назначено на 08.07.2022 г. Не состоялось.Заказана новая оценка. Вопрос продажи будет рассмотрен на сентябрьском заседании  СГД</t>
  </si>
  <si>
    <t>Решением СГД дано согласие на продажу  по цене 797 т.руб. Аукцион назначен на  12.04.2022 г. Не состоялся . Новый назначен на 26.05.2022 г.  Не состоялся. Публичное предложение  назначено на  08.07.2022 г. Объект снят с продажи , в связи с поступлением заявлением  о предоставлении в безвозмездное пользование МВД. Вопрос о согласовании передачи будет рассморен на  сентябрьском заседании  СГД</t>
  </si>
  <si>
    <t>Распоряжение Министерства имущественных отношений Удмуртской Республики №831-р  от 30.05.2022 г.  Проведена оценка рыночной стоимости арендной платы 50,9 т.руб. Аукцион назначен на 29.07.2022 г. Не состоялся. Назначен новый  на 23.09.2022 г. Со снижением цены на 10 %</t>
  </si>
  <si>
    <t>Распоряжение Министерства имущественных отношений Удмуртской Республики №831-р  от 30.05.2022 г.  Проведена оценка рыночной стоимости арендной платы 59,3т.руб. Аукцион назначен на 29.07.2022 г. Не состоялся.Назначен новый  на 23.09.2022 г. Со снижением цены на 10 %</t>
  </si>
  <si>
    <t>Распоряжение Министерства имущественных отношений Удмуртской Республики №831-р  от 30.05.2022 г.  Проведена оценка рыночной стоимости арендной платы 55,2 т. руб. Аукцион назначен на 29.07.2022 г. Назначен новый  на 23.09.2022 г. Со снижением цены на 10 %</t>
  </si>
  <si>
    <t>Распоряжение Министерства имущественных отношений Удмуртской Республики №831-р  от 30.05.2022 г.  Проведена оценка рыночной стоимости арендной платы 59,3 т. руб. Аукцион назначен на 05.08.2022 г. Не состоялся. Назначен новый на 07.10.2022 г. Со снижением цены на 10%</t>
  </si>
  <si>
    <t>Распоряжение Министерства имущественных отношений Удмуртской Республики №723-р  от 17.05.2022 г.  Проведена оценка рыночной стоимости арендной платы- 60,2 т.руб. Аукцион назначен на 15.07.2022 г.Не состоялся. Назначен новый на 02.09.2022 г. Со снижением цены на 10%</t>
  </si>
  <si>
    <t xml:space="preserve">Распоряжение Министерства имущественных отношений Удмуртской Республики №831-р  от 30.05.2022 г.  Проведена оценка рыночной стоимости арендной платы 49 т. руб. Аукцион назначен на 05.08.2022 г. Не состоялся. Назначен новый на 07.10.2022 со снижением цены на 10% </t>
  </si>
  <si>
    <t>Распоряжение Министерства имущественных отношений Удмуртской Республики №831-р  от 30.05.2022 г.  Проведена оценка рыночной стоимости арендной платы 50,8 т. руб. Аукцион назначен на 12.08.2022 г. Договор заключен по начальной цене с единственным участником  50,7 т.руб</t>
  </si>
  <si>
    <t>Распоряжение Министерства имущественных отношений Удмуртской Республики №831-р  от 30.05.2022 г.  Проведена оценка рыночной стоимости арендной платы 35,5 т. руб. Аукцион назначен на 12.08.2022 г. Договор заключен по начальной цене с единственным участником  35,5 т.руб</t>
  </si>
  <si>
    <t>Распоряжение Министерства имущественных отношений Удмуртской Республики №831-р  от 30.05.2022 г.  Проведена оценка рыночной стоимости арендной платы 59,3  т. руб. Аукцион назначен на 12.08.2022 г. Договор заключен по начальной цене с единственным участником 59,3т.руб</t>
  </si>
  <si>
    <t>Распоряжение Министерства имущественных отношений Удмуртской Республики №831-р  от 30.05.2022 г.  Проведена оценка рыночной стоимости арендной платы 50,9  т. руб. Аукцион назначен на 19.08.2022 г.  Аукцион назначен на 12.08.2022 г. Договор заключен по начальной цене с единственным участником 50,9т.руб</t>
  </si>
  <si>
    <t>Распоряжение Министерства имущественных отношений Удмуртской Республики №831-р  от 30.05.2022 г.  Проведена оценка рыночной стоимости арендной платы 59,3  т. руб. Аукцион назначен на 19.08.2022 г. Аукцион назначен на 12.08.2022 г. Договор заключен по начальной цене с единственным участником 59,3т.руб</t>
  </si>
  <si>
    <t>Распоряжение Министерства имущественных отношений Удмуртской Республики №739--р  от 18.05.2022 г.  Проведена оценка рыночной стоимости арендной платы 57,3  т. руб. Аукцион назначен на 19.08.2022 г. Аукцион назначен на 12.08.2022 г. Договор заключен по начальной цене с единственным участником 57,4т.руб</t>
  </si>
  <si>
    <t xml:space="preserve">  вовлечен</t>
  </si>
  <si>
    <t>г.Сарапул, ул. Барановская дача</t>
  </si>
  <si>
    <t>18:30:000298:2041</t>
  </si>
  <si>
    <t>18:30:000298:723</t>
  </si>
  <si>
    <t>Заказана оценка.  Вопрос продажи будет рассмотрен на сентябрьском заседании  СГД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</si>
</sst>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р_."/>
  </numFmts>
  <fonts count="39">
    <font>
      <sz val="11"/>
      <color theme="1"/>
      <name val="Calibri"/>
      <charset val="13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name val="Calibri"/>
      <family val="2"/>
      <charset val="204"/>
      <scheme val="minor"/>
    </font>
    <font>
      <b/>
      <sz val="11"/>
      <color theme="1"/>
      <name val="Calibri"/>
      <family val="2"/>
      <charset val="204"/>
      <scheme val="minor"/>
    </font>
    <font>
      <sz val="13"/>
      <name val="Arial"/>
      <family val="2"/>
      <charset val="204"/>
    </font>
    <font>
      <b/>
      <sz val="13"/>
      <name val="Times New Roman"/>
      <family val="1"/>
      <charset val="204"/>
    </font>
    <font>
      <b/>
      <sz val="13"/>
      <name val="Arial"/>
      <family val="2"/>
      <charset val="204"/>
    </font>
    <font>
      <b/>
      <sz val="13"/>
      <color theme="1"/>
      <name val="Times New Roman"/>
      <family val="1"/>
      <charset val="204"/>
    </font>
    <font>
      <sz val="13"/>
      <color theme="1"/>
      <name val="Times New Roman"/>
      <family val="1"/>
      <charset val="204"/>
    </font>
    <font>
      <b/>
      <sz val="13"/>
      <name val="Calibri"/>
      <family val="2"/>
      <charset val="204"/>
      <scheme val="minor"/>
    </font>
    <font>
      <b/>
      <sz val="13"/>
      <color rgb="FFFF0000"/>
      <name val="Calibri"/>
      <family val="2"/>
      <charset val="204"/>
      <scheme val="minor"/>
    </font>
    <font>
      <sz val="13"/>
      <name val="Calibri"/>
      <family val="2"/>
      <charset val="204"/>
      <scheme val="minor"/>
    </font>
    <font>
      <b/>
      <sz val="13"/>
      <name val="Calibri"/>
      <family val="2"/>
      <charset val="204"/>
      <scheme val="minor"/>
    </font>
    <font>
      <sz val="13"/>
      <color theme="1"/>
      <name val="Calibri"/>
      <family val="2"/>
      <charset val="204"/>
      <scheme val="minor"/>
    </font>
    <font>
      <sz val="13"/>
      <color theme="1"/>
      <name val="Calibri"/>
      <family val="2"/>
      <charset val="204"/>
      <scheme val="minor"/>
    </font>
    <font>
      <i/>
      <sz val="13"/>
      <name val="Times New Roman"/>
      <family val="1"/>
      <charset val="204"/>
    </font>
    <font>
      <sz val="11"/>
      <name val="Calibri"/>
      <family val="2"/>
      <charset val="204"/>
      <scheme val="minor"/>
    </font>
    <font>
      <b/>
      <sz val="13"/>
      <color theme="1"/>
      <name val="Calibri"/>
      <family val="2"/>
      <charset val="204"/>
      <scheme val="minor"/>
    </font>
    <font>
      <sz val="11"/>
      <color theme="1"/>
      <name val="Calibri"/>
      <family val="2"/>
      <scheme val="minor"/>
    </font>
    <font>
      <sz val="14"/>
      <color theme="1"/>
      <name val="Times New Roman"/>
      <family val="1"/>
      <charset val="204"/>
    </font>
    <font>
      <sz val="16"/>
      <name val="Calibri"/>
      <family val="2"/>
      <charset val="204"/>
      <scheme val="minor"/>
    </font>
    <font>
      <b/>
      <sz val="16"/>
      <name val="Calibri"/>
      <family val="2"/>
      <charset val="204"/>
      <scheme val="minor"/>
    </font>
    <font>
      <sz val="13"/>
      <name val="Times New Roman"/>
      <family val="1"/>
      <charset val="204"/>
    </font>
    <font>
      <sz val="16"/>
      <name val="Times New Roman"/>
      <family val="1"/>
      <charset val="204"/>
    </font>
    <font>
      <sz val="11"/>
      <name val="Times New Roman"/>
      <family val="1"/>
      <charset val="204"/>
    </font>
    <font>
      <sz val="14"/>
      <name val="Times New Roman"/>
      <family val="1"/>
      <charset val="204"/>
    </font>
    <font>
      <sz val="11"/>
      <color theme="1"/>
      <name val="Times New Roman"/>
      <family val="1"/>
      <charset val="204"/>
    </font>
    <font>
      <sz val="11"/>
      <color rgb="FFFF0000"/>
      <name val="Calibri"/>
      <family val="2"/>
      <charset val="204"/>
      <scheme val="minor"/>
    </font>
    <font>
      <sz val="13"/>
      <color rgb="FFFF0000"/>
      <name val="Calibri"/>
      <family val="2"/>
      <charset val="204"/>
      <scheme val="minor"/>
    </font>
    <font>
      <b/>
      <sz val="16"/>
      <color rgb="FFFF0000"/>
      <name val="Calibri"/>
      <family val="2"/>
      <charset val="204"/>
      <scheme val="minor"/>
    </font>
    <font>
      <sz val="16"/>
      <color rgb="FFFF0000"/>
      <name val="Calibri"/>
      <family val="2"/>
      <charset val="204"/>
      <scheme val="minor"/>
    </font>
    <font>
      <sz val="11"/>
      <color indexed="8"/>
      <name val="Calibri"/>
      <family val="2"/>
      <charset val="204"/>
    </font>
    <font>
      <sz val="11"/>
      <color rgb="FF000000"/>
      <name val="Calibri"/>
      <family val="2"/>
      <charset val="204"/>
    </font>
    <font>
      <b/>
      <sz val="11"/>
      <color rgb="FFFF0000"/>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0000"/>
        <bgColor indexed="64"/>
      </patternFill>
    </fill>
  </fills>
  <borders count="12">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5">
    <xf numFmtId="0" fontId="0" fillId="0" borderId="0"/>
    <xf numFmtId="0" fontId="23" fillId="0" borderId="0"/>
    <xf numFmtId="0" fontId="5" fillId="0" borderId="0"/>
    <xf numFmtId="0" fontId="36" fillId="0" borderId="0"/>
    <xf numFmtId="0" fontId="37" fillId="0" borderId="0"/>
  </cellStyleXfs>
  <cellXfs count="194">
    <xf numFmtId="0" fontId="0" fillId="0" borderId="0" xfId="0"/>
    <xf numFmtId="0" fontId="8" fillId="0" borderId="0" xfId="0" applyFont="1"/>
    <xf numFmtId="0" fontId="9" fillId="0" borderId="0" xfId="0" applyFont="1" applyFill="1" applyAlignment="1">
      <alignment horizontal="center" vertical="center" wrapText="1"/>
    </xf>
    <xf numFmtId="4" fontId="9" fillId="0" borderId="0" xfId="0" applyNumberFormat="1" applyFont="1" applyFill="1" applyAlignment="1">
      <alignment horizontal="center" vertical="center" wrapText="1"/>
    </xf>
    <xf numFmtId="0" fontId="13"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14" fillId="0" borderId="3"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xf>
    <xf numFmtId="164" fontId="9" fillId="0" borderId="0" xfId="0" applyNumberFormat="1" applyFont="1" applyFill="1" applyAlignment="1">
      <alignment horizontal="center" vertical="center" wrapText="1"/>
    </xf>
    <xf numFmtId="0" fontId="15" fillId="2" borderId="3" xfId="0" applyFont="1" applyFill="1" applyBorder="1" applyAlignment="1">
      <alignment horizontal="center" vertical="center" wrapText="1"/>
    </xf>
    <xf numFmtId="0" fontId="16" fillId="0" borderId="3" xfId="0" applyFont="1" applyFill="1" applyBorder="1" applyAlignment="1">
      <alignment horizontal="center" vertical="top" wrapText="1"/>
    </xf>
    <xf numFmtId="164" fontId="14" fillId="0" borderId="3" xfId="0" applyNumberFormat="1" applyFont="1" applyFill="1" applyBorder="1" applyAlignment="1">
      <alignment horizontal="center" vertical="center" wrapText="1"/>
    </xf>
    <xf numFmtId="164" fontId="14" fillId="0" borderId="3" xfId="0" applyNumberFormat="1" applyFont="1" applyFill="1" applyBorder="1" applyAlignment="1">
      <alignment horizontal="center" vertical="top" wrapText="1"/>
    </xf>
    <xf numFmtId="164" fontId="17" fillId="0" borderId="3" xfId="0" applyNumberFormat="1" applyFont="1" applyFill="1" applyBorder="1" applyAlignment="1">
      <alignment horizontal="center" vertical="center" wrapText="1"/>
    </xf>
    <xf numFmtId="164" fontId="17" fillId="0" borderId="3" xfId="0" applyNumberFormat="1" applyFont="1" applyFill="1" applyBorder="1" applyAlignment="1">
      <alignment horizontal="center" vertical="top" wrapText="1"/>
    </xf>
    <xf numFmtId="164" fontId="16" fillId="0" borderId="3" xfId="0" applyNumberFormat="1" applyFont="1" applyFill="1" applyBorder="1" applyAlignment="1">
      <alignment horizontal="center" vertical="center" wrapText="1"/>
    </xf>
    <xf numFmtId="164" fontId="16" fillId="0" borderId="3" xfId="0" applyNumberFormat="1" applyFont="1" applyFill="1" applyBorder="1" applyAlignment="1">
      <alignment horizontal="center" vertical="top" wrapText="1"/>
    </xf>
    <xf numFmtId="0" fontId="14" fillId="2" borderId="3" xfId="0" applyFont="1" applyFill="1" applyBorder="1" applyAlignment="1">
      <alignment horizontal="center" vertical="center" wrapText="1"/>
    </xf>
    <xf numFmtId="0" fontId="21" fillId="0" borderId="0" xfId="0" applyFont="1"/>
    <xf numFmtId="164" fontId="16" fillId="2" borderId="3" xfId="0" applyNumberFormat="1" applyFont="1" applyFill="1" applyBorder="1" applyAlignment="1">
      <alignment horizontal="center" vertical="center" wrapText="1"/>
    </xf>
    <xf numFmtId="0" fontId="8" fillId="2" borderId="0" xfId="0" applyFont="1" applyFill="1"/>
    <xf numFmtId="164" fontId="16" fillId="2" borderId="10" xfId="0" applyNumberFormat="1" applyFont="1" applyFill="1" applyBorder="1" applyAlignment="1">
      <alignment horizontal="center" vertical="center" wrapText="1"/>
    </xf>
    <xf numFmtId="0" fontId="6" fillId="2" borderId="0" xfId="0" applyFont="1" applyFill="1"/>
    <xf numFmtId="0" fontId="6" fillId="0" borderId="0" xfId="0" applyFont="1"/>
    <xf numFmtId="0" fontId="7" fillId="2" borderId="0" xfId="0" applyFont="1" applyFill="1"/>
    <xf numFmtId="0" fontId="14" fillId="3" borderId="3" xfId="0" applyFont="1" applyFill="1" applyBorder="1" applyAlignment="1">
      <alignment horizontal="center" vertical="center" wrapText="1"/>
    </xf>
    <xf numFmtId="164" fontId="14" fillId="3" borderId="10" xfId="0" applyNumberFormat="1" applyFont="1" applyFill="1" applyBorder="1" applyAlignment="1">
      <alignment horizontal="center" vertical="center" wrapText="1"/>
    </xf>
    <xf numFmtId="0" fontId="0" fillId="2" borderId="3" xfId="0" applyFill="1" applyBorder="1"/>
    <xf numFmtId="0" fontId="7" fillId="0" borderId="0" xfId="0" applyFont="1" applyFill="1"/>
    <xf numFmtId="0" fontId="14" fillId="0" borderId="3" xfId="0" applyFont="1" applyFill="1" applyBorder="1" applyAlignment="1">
      <alignment wrapText="1"/>
    </xf>
    <xf numFmtId="0" fontId="22" fillId="2" borderId="3" xfId="0" applyFont="1" applyFill="1" applyBorder="1" applyAlignment="1">
      <alignment wrapText="1"/>
    </xf>
    <xf numFmtId="0" fontId="14" fillId="2" borderId="3" xfId="0" applyFont="1" applyFill="1" applyBorder="1" applyAlignment="1">
      <alignment wrapText="1"/>
    </xf>
    <xf numFmtId="0" fontId="16" fillId="0" borderId="3" xfId="0" applyFont="1" applyFill="1" applyBorder="1" applyAlignment="1">
      <alignment horizontal="center" vertical="center" wrapText="1"/>
    </xf>
    <xf numFmtId="4" fontId="17" fillId="2" borderId="3" xfId="0" applyNumberFormat="1" applyFont="1" applyFill="1" applyBorder="1" applyAlignment="1">
      <alignment horizontal="center" vertical="center" wrapText="1"/>
    </xf>
    <xf numFmtId="164" fontId="17" fillId="2" borderId="3" xfId="0" applyNumberFormat="1" applyFont="1" applyFill="1" applyBorder="1" applyAlignment="1">
      <alignment horizontal="center" vertical="center" wrapText="1"/>
    </xf>
    <xf numFmtId="4" fontId="14" fillId="2" borderId="3"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4" fontId="16" fillId="2" borderId="3"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top" wrapText="1"/>
    </xf>
    <xf numFmtId="0" fontId="24" fillId="0" borderId="3" xfId="1" applyFont="1" applyFill="1" applyBorder="1" applyAlignment="1">
      <alignment horizontal="left" vertical="top" wrapText="1"/>
    </xf>
    <xf numFmtId="0" fontId="22" fillId="2" borderId="3" xfId="0" applyFont="1" applyFill="1" applyBorder="1"/>
    <xf numFmtId="0" fontId="22" fillId="0" borderId="3" xfId="0" applyFont="1" applyFill="1" applyBorder="1"/>
    <xf numFmtId="0" fontId="14" fillId="2" borderId="3" xfId="0" applyFont="1" applyFill="1" applyBorder="1" applyAlignment="1">
      <alignment horizontal="left" vertical="center" wrapText="1"/>
    </xf>
    <xf numFmtId="0" fontId="14" fillId="2" borderId="3" xfId="0" applyFont="1" applyFill="1" applyBorder="1" applyAlignment="1">
      <alignment horizontal="right" vertical="center" wrapText="1"/>
    </xf>
    <xf numFmtId="0" fontId="25" fillId="0" borderId="0" xfId="0" applyFont="1" applyAlignment="1">
      <alignment vertical="center"/>
    </xf>
    <xf numFmtId="0" fontId="26" fillId="2" borderId="0" xfId="0" applyFont="1" applyFill="1" applyAlignment="1">
      <alignment vertical="center"/>
    </xf>
    <xf numFmtId="0" fontId="26" fillId="0" borderId="0" xfId="0" applyFont="1" applyFill="1" applyAlignment="1">
      <alignment vertical="center"/>
    </xf>
    <xf numFmtId="0" fontId="26" fillId="0" borderId="0" xfId="0" applyFont="1" applyAlignment="1">
      <alignment vertical="center"/>
    </xf>
    <xf numFmtId="0" fontId="25" fillId="0" borderId="0" xfId="0" applyFont="1" applyFill="1" applyAlignment="1">
      <alignment vertical="center"/>
    </xf>
    <xf numFmtId="0" fontId="25" fillId="2" borderId="0" xfId="0" applyFont="1" applyFill="1" applyAlignment="1">
      <alignment vertical="center"/>
    </xf>
    <xf numFmtId="0" fontId="27" fillId="0" borderId="10" xfId="0" applyFont="1" applyFill="1" applyBorder="1" applyAlignment="1">
      <alignment horizontal="center" vertical="center" wrapText="1"/>
    </xf>
    <xf numFmtId="0" fontId="27" fillId="0" borderId="10" xfId="0" applyFont="1" applyFill="1" applyBorder="1" applyAlignment="1">
      <alignment vertical="center" wrapText="1"/>
    </xf>
    <xf numFmtId="0" fontId="28" fillId="0" borderId="0" xfId="0" applyFont="1" applyAlignment="1">
      <alignment vertical="center"/>
    </xf>
    <xf numFmtId="0" fontId="29" fillId="0" borderId="0" xfId="0" applyFont="1"/>
    <xf numFmtId="0" fontId="27" fillId="0" borderId="3" xfId="0" applyFont="1" applyFill="1" applyBorder="1" applyAlignment="1">
      <alignment horizontal="center" vertical="center" wrapText="1"/>
    </xf>
    <xf numFmtId="0" fontId="27" fillId="0" borderId="3" xfId="0" applyFont="1" applyFill="1" applyBorder="1" applyAlignment="1">
      <alignment vertical="center" wrapText="1"/>
    </xf>
    <xf numFmtId="0" fontId="28" fillId="0" borderId="3" xfId="0" applyFont="1" applyBorder="1" applyAlignment="1">
      <alignment vertical="center"/>
    </xf>
    <xf numFmtId="0" fontId="29" fillId="0" borderId="3" xfId="0" applyFont="1" applyBorder="1"/>
    <xf numFmtId="164" fontId="30" fillId="0" borderId="3" xfId="2" applyNumberFormat="1" applyFont="1" applyFill="1" applyBorder="1" applyAlignment="1">
      <alignment horizontal="center" vertical="center" wrapText="1"/>
    </xf>
    <xf numFmtId="0" fontId="30" fillId="0" borderId="3" xfId="2" applyFont="1" applyFill="1" applyBorder="1" applyAlignment="1">
      <alignment horizontal="center" vertical="center" wrapText="1"/>
    </xf>
    <xf numFmtId="0" fontId="28" fillId="0" borderId="0" xfId="0" applyFont="1" applyBorder="1" applyAlignment="1">
      <alignment vertical="center"/>
    </xf>
    <xf numFmtId="0" fontId="30" fillId="0" borderId="0" xfId="0" applyFont="1" applyBorder="1"/>
    <xf numFmtId="4" fontId="30" fillId="0" borderId="3" xfId="2" applyNumberFormat="1" applyFont="1" applyFill="1" applyBorder="1" applyAlignment="1">
      <alignment horizontal="center" vertical="center" wrapText="1"/>
    </xf>
    <xf numFmtId="0" fontId="28" fillId="0" borderId="0" xfId="0" applyFont="1" applyFill="1" applyBorder="1" applyAlignment="1">
      <alignment vertical="center"/>
    </xf>
    <xf numFmtId="0" fontId="30" fillId="0" borderId="0" xfId="0" applyFont="1" applyFill="1" applyBorder="1"/>
    <xf numFmtId="0" fontId="14" fillId="2" borderId="3" xfId="0" applyFont="1" applyFill="1" applyBorder="1" applyAlignment="1">
      <alignment horizontal="left" vertical="top" wrapText="1"/>
    </xf>
    <xf numFmtId="0" fontId="18" fillId="2" borderId="10" xfId="0" applyFont="1" applyFill="1" applyBorder="1" applyAlignment="1">
      <alignment wrapText="1"/>
    </xf>
    <xf numFmtId="0" fontId="22" fillId="2" borderId="10" xfId="0" applyFont="1" applyFill="1" applyBorder="1" applyAlignment="1">
      <alignment wrapText="1"/>
    </xf>
    <xf numFmtId="0" fontId="11" fillId="4" borderId="3" xfId="0" applyFont="1" applyFill="1" applyBorder="1" applyAlignment="1">
      <alignment horizontal="center" vertical="center" wrapText="1"/>
    </xf>
    <xf numFmtId="0" fontId="25" fillId="4" borderId="0" xfId="0" applyFont="1" applyFill="1" applyAlignment="1">
      <alignment vertical="center"/>
    </xf>
    <xf numFmtId="0" fontId="0" fillId="4" borderId="0" xfId="0" applyFill="1"/>
    <xf numFmtId="49" fontId="11" fillId="4" borderId="3" xfId="0" applyNumberFormat="1" applyFont="1" applyFill="1" applyBorder="1" applyAlignment="1">
      <alignment horizontal="center" vertical="center" wrapText="1"/>
    </xf>
    <xf numFmtId="0" fontId="10" fillId="4" borderId="7" xfId="0" applyFont="1" applyFill="1" applyBorder="1" applyAlignment="1">
      <alignment horizontal="center" vertical="center" wrapText="1"/>
    </xf>
    <xf numFmtId="0" fontId="14" fillId="0" borderId="3" xfId="0" applyFont="1" applyFill="1" applyBorder="1"/>
    <xf numFmtId="0" fontId="0" fillId="4" borderId="0" xfId="0" applyFill="1" applyAlignment="1"/>
    <xf numFmtId="0" fontId="24" fillId="0" borderId="10" xfId="1" applyFont="1" applyFill="1" applyBorder="1" applyAlignment="1">
      <alignment horizontal="left" vertical="top" wrapText="1"/>
    </xf>
    <xf numFmtId="0" fontId="24" fillId="0" borderId="11" xfId="1" applyFont="1" applyFill="1" applyBorder="1" applyAlignment="1">
      <alignment horizontal="left" vertical="top" wrapText="1"/>
    </xf>
    <xf numFmtId="0" fontId="30" fillId="0" borderId="6" xfId="2" applyFont="1" applyFill="1" applyBorder="1" applyAlignment="1">
      <alignment horizontal="center" vertical="center" wrapText="1"/>
    </xf>
    <xf numFmtId="4" fontId="15" fillId="2" borderId="3" xfId="0" applyNumberFormat="1" applyFont="1" applyFill="1" applyBorder="1" applyAlignment="1">
      <alignment horizontal="center" vertical="center" wrapText="1"/>
    </xf>
    <xf numFmtId="164" fontId="15" fillId="2" borderId="3" xfId="0" applyNumberFormat="1" applyFont="1" applyFill="1" applyBorder="1" applyAlignment="1">
      <alignment horizontal="center" vertical="center" wrapText="1"/>
    </xf>
    <xf numFmtId="164" fontId="15" fillId="0" borderId="3" xfId="0" applyNumberFormat="1" applyFont="1" applyFill="1" applyBorder="1" applyAlignment="1">
      <alignment horizontal="center" vertical="center" wrapText="1"/>
    </xf>
    <xf numFmtId="0" fontId="15" fillId="2" borderId="3" xfId="0" applyFont="1" applyFill="1" applyBorder="1"/>
    <xf numFmtId="0" fontId="15" fillId="2" borderId="3" xfId="0" applyFont="1" applyFill="1" applyBorder="1" applyAlignment="1">
      <alignment wrapText="1"/>
    </xf>
    <xf numFmtId="0" fontId="32" fillId="2" borderId="3" xfId="0" applyFont="1" applyFill="1" applyBorder="1"/>
    <xf numFmtId="0" fontId="15" fillId="0" borderId="3" xfId="0" applyFont="1" applyFill="1" applyBorder="1"/>
    <xf numFmtId="0" fontId="15" fillId="0" borderId="3" xfId="0" applyFont="1" applyFill="1" applyBorder="1" applyAlignment="1">
      <alignment vertical="top" wrapText="1"/>
    </xf>
    <xf numFmtId="0" fontId="0" fillId="2" borderId="3" xfId="0" applyFill="1" applyBorder="1" applyAlignment="1">
      <alignment wrapText="1"/>
    </xf>
    <xf numFmtId="0" fontId="22" fillId="2" borderId="3" xfId="0" applyFont="1" applyFill="1" applyBorder="1" applyAlignment="1">
      <alignment horizontal="center"/>
    </xf>
    <xf numFmtId="0" fontId="15" fillId="2" borderId="3" xfId="0" applyFont="1" applyFill="1" applyBorder="1" applyAlignment="1">
      <alignment horizontal="center"/>
    </xf>
    <xf numFmtId="0" fontId="30" fillId="0" borderId="3" xfId="0" applyFont="1" applyFill="1" applyBorder="1" applyAlignment="1">
      <alignment horizontal="center" vertical="center" wrapText="1"/>
    </xf>
    <xf numFmtId="0" fontId="14" fillId="3" borderId="3" xfId="0" applyFont="1" applyFill="1" applyBorder="1" applyAlignment="1">
      <alignment horizontal="left" vertical="center" wrapText="1"/>
    </xf>
    <xf numFmtId="164" fontId="14" fillId="0" borderId="3" xfId="0" applyNumberFormat="1" applyFont="1" applyFill="1" applyBorder="1" applyAlignment="1">
      <alignment horizontal="left" vertical="top" wrapText="1"/>
    </xf>
    <xf numFmtId="0" fontId="8" fillId="0" borderId="3" xfId="0" applyFont="1" applyFill="1" applyBorder="1"/>
    <xf numFmtId="0" fontId="8" fillId="0" borderId="0" xfId="0" applyFont="1" applyFill="1"/>
    <xf numFmtId="0" fontId="8" fillId="2" borderId="3" xfId="0" applyFont="1" applyFill="1" applyBorder="1"/>
    <xf numFmtId="0" fontId="22" fillId="3" borderId="3" xfId="0" applyFont="1" applyFill="1" applyBorder="1" applyAlignment="1">
      <alignment wrapText="1"/>
    </xf>
    <xf numFmtId="0" fontId="22" fillId="0" borderId="3" xfId="0" applyFont="1" applyFill="1" applyBorder="1" applyAlignment="1">
      <alignment wrapText="1"/>
    </xf>
    <xf numFmtId="0" fontId="14" fillId="2" borderId="3" xfId="0" applyFont="1" applyFill="1" applyBorder="1" applyAlignment="1">
      <alignment vertical="top" wrapText="1"/>
    </xf>
    <xf numFmtId="0" fontId="22" fillId="2" borderId="10" xfId="0" applyFont="1" applyFill="1" applyBorder="1" applyAlignment="1">
      <alignment horizontal="center" wrapText="1"/>
    </xf>
    <xf numFmtId="0" fontId="16" fillId="2" borderId="3" xfId="0" applyFont="1" applyFill="1" applyBorder="1" applyAlignment="1">
      <alignment horizontal="center" vertical="top" wrapText="1"/>
    </xf>
    <xf numFmtId="0" fontId="15" fillId="2" borderId="3" xfId="0" applyFont="1" applyFill="1" applyBorder="1" applyAlignment="1">
      <alignment horizontal="center" vertical="top" wrapText="1"/>
    </xf>
    <xf numFmtId="0" fontId="22" fillId="2" borderId="10" xfId="0" applyFont="1" applyFill="1" applyBorder="1" applyAlignment="1">
      <alignment vertical="top" wrapText="1"/>
    </xf>
    <xf numFmtId="0" fontId="27" fillId="0" borderId="10" xfId="0" applyFont="1" applyFill="1" applyBorder="1" applyAlignment="1">
      <alignment horizontal="center" vertical="top" wrapText="1"/>
    </xf>
    <xf numFmtId="164" fontId="30" fillId="0" borderId="3" xfId="2" applyNumberFormat="1" applyFont="1" applyFill="1" applyBorder="1" applyAlignment="1">
      <alignment horizontal="center" vertical="top" wrapText="1"/>
    </xf>
    <xf numFmtId="0" fontId="33" fillId="0" borderId="3" xfId="0" applyFont="1" applyFill="1" applyBorder="1" applyAlignment="1">
      <alignment horizontal="center" vertical="center" wrapText="1"/>
    </xf>
    <xf numFmtId="0" fontId="3" fillId="0" borderId="0" xfId="0" applyFont="1"/>
    <xf numFmtId="0" fontId="27" fillId="0" borderId="3" xfId="0" applyFont="1" applyFill="1" applyBorder="1" applyAlignment="1">
      <alignment horizontal="center" vertical="top" wrapText="1"/>
    </xf>
    <xf numFmtId="0" fontId="34" fillId="0" borderId="0" xfId="0" applyFont="1" applyAlignment="1">
      <alignment vertical="center"/>
    </xf>
    <xf numFmtId="0" fontId="35" fillId="0" borderId="0" xfId="0" applyFont="1" applyAlignment="1">
      <alignment vertical="center"/>
    </xf>
    <xf numFmtId="0" fontId="32" fillId="0" borderId="0" xfId="0" applyFont="1"/>
    <xf numFmtId="0" fontId="15" fillId="0" borderId="3" xfId="0" applyFont="1" applyFill="1" applyBorder="1" applyAlignment="1">
      <alignment horizontal="center" vertical="top" wrapText="1"/>
    </xf>
    <xf numFmtId="164" fontId="15" fillId="0" borderId="10" xfId="0" applyNumberFormat="1" applyFont="1" applyFill="1" applyBorder="1" applyAlignment="1">
      <alignment horizontal="center" vertical="center" wrapText="1"/>
    </xf>
    <xf numFmtId="0" fontId="33" fillId="2" borderId="3" xfId="0" applyFont="1" applyFill="1" applyBorder="1" applyAlignment="1">
      <alignment horizontal="center" vertical="center" wrapText="1"/>
    </xf>
    <xf numFmtId="4" fontId="33" fillId="2" borderId="3" xfId="0" applyNumberFormat="1" applyFont="1" applyFill="1" applyBorder="1" applyAlignment="1">
      <alignment horizontal="center" vertical="center" wrapText="1"/>
    </xf>
    <xf numFmtId="164" fontId="33" fillId="2" borderId="3" xfId="0" applyNumberFormat="1" applyFont="1" applyFill="1" applyBorder="1" applyAlignment="1">
      <alignment horizontal="center" vertical="center" wrapText="1"/>
    </xf>
    <xf numFmtId="164" fontId="33" fillId="2" borderId="3" xfId="0" applyNumberFormat="1" applyFont="1" applyFill="1" applyBorder="1" applyAlignment="1">
      <alignment horizontal="center" vertical="top" wrapText="1"/>
    </xf>
    <xf numFmtId="164" fontId="33" fillId="2" borderId="10" xfId="0" applyNumberFormat="1" applyFont="1" applyFill="1" applyBorder="1" applyAlignment="1">
      <alignment horizontal="center" vertical="center" wrapText="1"/>
    </xf>
    <xf numFmtId="0" fontId="22" fillId="5" borderId="3" xfId="0" applyFont="1" applyFill="1" applyBorder="1" applyAlignment="1">
      <alignment horizontal="center" vertical="center" wrapText="1"/>
    </xf>
    <xf numFmtId="0" fontId="15" fillId="2" borderId="3" xfId="0" applyFont="1" applyFill="1" applyBorder="1" applyAlignment="1">
      <alignment vertical="top" wrapText="1"/>
    </xf>
    <xf numFmtId="0" fontId="22" fillId="0" borderId="3" xfId="0" applyFont="1" applyBorder="1"/>
    <xf numFmtId="0" fontId="22" fillId="0" borderId="3" xfId="0" applyFont="1" applyBorder="1" applyAlignment="1">
      <alignment wrapText="1"/>
    </xf>
    <xf numFmtId="20" fontId="22" fillId="0" borderId="3" xfId="0" applyNumberFormat="1" applyFont="1" applyBorder="1" applyAlignment="1">
      <alignment wrapText="1"/>
    </xf>
    <xf numFmtId="0" fontId="16" fillId="2" borderId="3" xfId="0" applyFont="1" applyFill="1" applyBorder="1" applyAlignment="1">
      <alignment horizontal="left" vertical="center" wrapText="1"/>
    </xf>
    <xf numFmtId="0" fontId="2" fillId="0" borderId="3" xfId="0" applyFont="1" applyBorder="1"/>
    <xf numFmtId="0" fontId="18" fillId="0" borderId="3" xfId="0" applyFont="1" applyBorder="1"/>
    <xf numFmtId="0" fontId="2" fillId="0" borderId="3" xfId="0" applyFont="1" applyBorder="1" applyAlignment="1">
      <alignment vertical="top"/>
    </xf>
    <xf numFmtId="0" fontId="2" fillId="0" borderId="3" xfId="0" applyFont="1" applyBorder="1" applyAlignment="1">
      <alignment wrapText="1"/>
    </xf>
    <xf numFmtId="0" fontId="18" fillId="2" borderId="3" xfId="0" applyFont="1" applyFill="1" applyBorder="1" applyAlignment="1">
      <alignment wrapText="1"/>
    </xf>
    <xf numFmtId="0" fontId="2" fillId="0" borderId="0" xfId="0" applyFont="1"/>
    <xf numFmtId="0" fontId="25" fillId="2" borderId="3" xfId="0" applyFont="1" applyFill="1" applyBorder="1" applyAlignment="1">
      <alignment horizontal="center" vertical="center" wrapText="1"/>
    </xf>
    <xf numFmtId="0" fontId="15" fillId="0" borderId="3" xfId="0" applyFont="1" applyFill="1" applyBorder="1" applyAlignment="1">
      <alignment horizontal="left" vertical="center" wrapText="1"/>
    </xf>
    <xf numFmtId="0" fontId="15" fillId="0" borderId="3" xfId="0" applyFont="1" applyFill="1" applyBorder="1" applyAlignment="1">
      <alignment wrapText="1"/>
    </xf>
    <xf numFmtId="0" fontId="15" fillId="2" borderId="10" xfId="0" applyFont="1" applyFill="1" applyBorder="1" applyAlignment="1">
      <alignment horizontal="center" vertical="center" wrapText="1"/>
    </xf>
    <xf numFmtId="4" fontId="15" fillId="2" borderId="10" xfId="0" applyNumberFormat="1" applyFont="1" applyFill="1" applyBorder="1" applyAlignment="1">
      <alignment horizontal="center" vertical="center" wrapText="1"/>
    </xf>
    <xf numFmtId="4" fontId="15" fillId="2" borderId="0" xfId="0" applyNumberFormat="1" applyFont="1" applyFill="1" applyAlignment="1">
      <alignment horizontal="center" vertical="center" wrapText="1"/>
    </xf>
    <xf numFmtId="164" fontId="15" fillId="2" borderId="10" xfId="0" applyNumberFormat="1" applyFont="1" applyFill="1" applyBorder="1" applyAlignment="1">
      <alignment horizontal="center" vertical="center" wrapText="1"/>
    </xf>
    <xf numFmtId="164" fontId="15" fillId="0" borderId="10" xfId="0" applyNumberFormat="1" applyFont="1" applyFill="1" applyBorder="1" applyAlignment="1">
      <alignment horizontal="center" vertical="top" wrapText="1"/>
    </xf>
    <xf numFmtId="164" fontId="15" fillId="0" borderId="0" xfId="0" applyNumberFormat="1" applyFont="1" applyFill="1" applyAlignment="1">
      <alignment horizontal="center" vertical="center" wrapText="1"/>
    </xf>
    <xf numFmtId="0" fontId="15" fillId="0" borderId="10" xfId="0" applyFont="1" applyFill="1" applyBorder="1" applyAlignment="1">
      <alignment horizontal="center" vertical="center" wrapText="1"/>
    </xf>
    <xf numFmtId="0" fontId="0" fillId="0" borderId="3" xfId="0" applyBorder="1"/>
    <xf numFmtId="0" fontId="22" fillId="0" borderId="3" xfId="0" applyFont="1" applyFill="1" applyBorder="1" applyAlignment="1">
      <alignment horizontal="center" vertical="center" wrapText="1"/>
    </xf>
    <xf numFmtId="0" fontId="1" fillId="2" borderId="3" xfId="0" applyFont="1" applyFill="1" applyBorder="1"/>
    <xf numFmtId="0" fontId="22" fillId="0" borderId="3" xfId="0" applyFont="1" applyFill="1" applyBorder="1" applyAlignment="1">
      <alignment vertical="top" wrapText="1"/>
    </xf>
    <xf numFmtId="0" fontId="22" fillId="0" borderId="3" xfId="0" applyFont="1" applyBorder="1" applyAlignment="1">
      <alignment horizontal="center" wrapText="1"/>
    </xf>
    <xf numFmtId="0" fontId="22" fillId="0" borderId="3" xfId="0" applyFont="1" applyBorder="1" applyAlignment="1">
      <alignment horizontal="center"/>
    </xf>
    <xf numFmtId="164" fontId="15" fillId="0" borderId="3" xfId="0" applyNumberFormat="1" applyFont="1" applyFill="1" applyBorder="1" applyAlignment="1">
      <alignment horizontal="center" vertical="top" wrapText="1"/>
    </xf>
    <xf numFmtId="0" fontId="15" fillId="3" borderId="3" xfId="0" applyFont="1" applyFill="1" applyBorder="1" applyAlignment="1">
      <alignment horizontal="center" vertical="center" wrapText="1"/>
    </xf>
    <xf numFmtId="0" fontId="15" fillId="2" borderId="3" xfId="0" applyFont="1" applyFill="1" applyBorder="1" applyAlignment="1">
      <alignment horizontal="left" vertical="center" wrapText="1"/>
    </xf>
    <xf numFmtId="0" fontId="38" fillId="0" borderId="3" xfId="0" applyFont="1" applyBorder="1"/>
    <xf numFmtId="0" fontId="15" fillId="0" borderId="3" xfId="0" applyFont="1" applyBorder="1"/>
    <xf numFmtId="0" fontId="38" fillId="0" borderId="3" xfId="0" applyFont="1" applyBorder="1" applyAlignment="1">
      <alignment vertical="top"/>
    </xf>
    <xf numFmtId="0" fontId="38" fillId="0" borderId="3" xfId="0" applyFont="1" applyBorder="1" applyAlignment="1">
      <alignment horizontal="center"/>
    </xf>
    <xf numFmtId="0" fontId="15" fillId="3" borderId="3" xfId="0" applyFont="1" applyFill="1" applyBorder="1" applyAlignment="1">
      <alignment wrapText="1"/>
    </xf>
    <xf numFmtId="0" fontId="38" fillId="0" borderId="3" xfId="0" applyFont="1" applyBorder="1" applyAlignment="1">
      <alignment wrapText="1"/>
    </xf>
    <xf numFmtId="0" fontId="22" fillId="2" borderId="3" xfId="0" applyFont="1" applyFill="1" applyBorder="1" applyAlignment="1">
      <alignment horizontal="center" vertical="top"/>
    </xf>
    <xf numFmtId="0" fontId="22" fillId="2" borderId="3" xfId="0" applyFont="1" applyFill="1" applyBorder="1" applyAlignment="1">
      <alignment vertical="top" wrapText="1"/>
    </xf>
    <xf numFmtId="0" fontId="1" fillId="2" borderId="3" xfId="0" applyFont="1" applyFill="1" applyBorder="1" applyAlignment="1">
      <alignment vertical="top"/>
    </xf>
    <xf numFmtId="0" fontId="22" fillId="2" borderId="3" xfId="0" applyFont="1" applyFill="1" applyBorder="1" applyAlignment="1">
      <alignment vertical="top"/>
    </xf>
    <xf numFmtId="0" fontId="22" fillId="0" borderId="3" xfId="0" applyFont="1" applyFill="1" applyBorder="1" applyAlignment="1">
      <alignment vertical="top"/>
    </xf>
    <xf numFmtId="0" fontId="0" fillId="0" borderId="3" xfId="0" applyBorder="1" applyAlignment="1">
      <alignment vertical="top"/>
    </xf>
    <xf numFmtId="0" fontId="16" fillId="0" borderId="10"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6"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11" fillId="4" borderId="3" xfId="0" applyFont="1" applyFill="1" applyBorder="1" applyAlignment="1">
      <alignment horizontal="center" vertical="center" wrapText="1"/>
    </xf>
    <xf numFmtId="0" fontId="11" fillId="4" borderId="6" xfId="0" applyFont="1" applyFill="1" applyBorder="1" applyAlignment="1">
      <alignment horizontal="center" vertical="center" wrapText="1"/>
    </xf>
    <xf numFmtId="4" fontId="11" fillId="4" borderId="3" xfId="0" applyNumberFormat="1" applyFont="1" applyFill="1" applyBorder="1" applyAlignment="1">
      <alignment horizontal="center" vertical="center" wrapText="1"/>
    </xf>
    <xf numFmtId="164" fontId="11" fillId="4" borderId="10" xfId="0" applyNumberFormat="1" applyFont="1" applyFill="1" applyBorder="1" applyAlignment="1">
      <alignment horizontal="center" vertical="center" wrapText="1"/>
    </xf>
    <xf numFmtId="0" fontId="19" fillId="4" borderId="6" xfId="0" applyFont="1" applyFill="1" applyBorder="1" applyAlignment="1">
      <alignment horizontal="center" vertical="center" wrapText="1"/>
    </xf>
    <xf numFmtId="164" fontId="11" fillId="4" borderId="3" xfId="0" applyNumberFormat="1" applyFont="1" applyFill="1" applyBorder="1" applyAlignment="1">
      <alignment horizontal="center" vertical="center" wrapText="1"/>
    </xf>
    <xf numFmtId="0" fontId="30" fillId="0" borderId="3" xfId="0" applyFont="1" applyFill="1" applyBorder="1" applyAlignment="1">
      <alignment horizontal="center" vertical="center" wrapText="1"/>
    </xf>
    <xf numFmtId="0" fontId="10" fillId="0" borderId="0" xfId="0" applyFont="1" applyFill="1" applyAlignment="1">
      <alignment horizontal="center" vertical="center" wrapText="1"/>
    </xf>
    <xf numFmtId="0" fontId="11" fillId="0" borderId="0" xfId="0" applyFont="1" applyFill="1" applyAlignment="1">
      <alignment horizontal="center" vertical="center" wrapText="1"/>
    </xf>
    <xf numFmtId="49" fontId="11" fillId="4" borderId="7" xfId="0" applyNumberFormat="1" applyFont="1" applyFill="1" applyBorder="1" applyAlignment="1">
      <alignment horizontal="center" vertical="center" wrapText="1"/>
    </xf>
    <xf numFmtId="49" fontId="11" fillId="4" borderId="8"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1" fillId="0" borderId="6" xfId="0" applyFont="1" applyBorder="1" applyAlignment="1">
      <alignment horizontal="center" vertical="center" wrapText="1"/>
    </xf>
    <xf numFmtId="0" fontId="30" fillId="0" borderId="10" xfId="2" applyFont="1" applyFill="1" applyBorder="1" applyAlignment="1">
      <alignment horizontal="center" vertical="center" wrapText="1"/>
    </xf>
    <xf numFmtId="0" fontId="31" fillId="0" borderId="11" xfId="0" applyFont="1" applyBorder="1" applyAlignment="1">
      <alignment horizontal="center" vertical="center" wrapText="1"/>
    </xf>
    <xf numFmtId="0" fontId="10" fillId="2" borderId="7" xfId="0" applyFont="1" applyFill="1" applyBorder="1" applyAlignment="1">
      <alignment horizontal="center" vertical="center" wrapText="1"/>
    </xf>
    <xf numFmtId="0" fontId="24" fillId="0" borderId="10" xfId="1" applyFont="1" applyFill="1" applyBorder="1" applyAlignment="1">
      <alignment horizontal="left" vertical="top" wrapText="1"/>
    </xf>
    <xf numFmtId="0" fontId="0" fillId="0" borderId="11" xfId="0" applyBorder="1" applyAlignment="1">
      <alignment wrapText="1"/>
    </xf>
    <xf numFmtId="0" fontId="0" fillId="0" borderId="6" xfId="0" applyBorder="1" applyAlignment="1">
      <alignment wrapText="1"/>
    </xf>
  </cellXfs>
  <cellStyles count="5">
    <cellStyle name="Excel Built-in Normal" xfId="3"/>
    <cellStyle name="Обычный" xfId="0" builtinId="0"/>
    <cellStyle name="Обычный 2" xfId="1"/>
    <cellStyle name="Обычный 2 2" xfId="4"/>
    <cellStyle name="Обычный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10</xdr:col>
      <xdr:colOff>31750</xdr:colOff>
      <xdr:row>17</xdr:row>
      <xdr:rowOff>1847850</xdr:rowOff>
    </xdr:from>
    <xdr:to>
      <xdr:col>10</xdr:col>
      <xdr:colOff>2536825</xdr:colOff>
      <xdr:row>17</xdr:row>
      <xdr:rowOff>3400425</xdr:rowOff>
    </xdr:to>
    <xdr:pic>
      <xdr:nvPicPr>
        <xdr:cNvPr id="29" name="Рисунок 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a:xfrm>
          <a:off x="11636375" y="22818725"/>
          <a:ext cx="25050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150668</xdr:colOff>
      <xdr:row>22</xdr:row>
      <xdr:rowOff>428626</xdr:rowOff>
    </xdr:from>
    <xdr:to>
      <xdr:col>10</xdr:col>
      <xdr:colOff>2458065</xdr:colOff>
      <xdr:row>24</xdr:row>
      <xdr:rowOff>47625</xdr:rowOff>
    </xdr:to>
    <xdr:pic>
      <xdr:nvPicPr>
        <xdr:cNvPr id="44" name="Рисунок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a:xfrm>
          <a:off x="11755293" y="34036001"/>
          <a:ext cx="2307397" cy="2539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75664</xdr:colOff>
      <xdr:row>24</xdr:row>
      <xdr:rowOff>482024</xdr:rowOff>
    </xdr:from>
    <xdr:to>
      <xdr:col>10</xdr:col>
      <xdr:colOff>2387191</xdr:colOff>
      <xdr:row>24</xdr:row>
      <xdr:rowOff>2222500</xdr:rowOff>
    </xdr:to>
    <xdr:pic>
      <xdr:nvPicPr>
        <xdr:cNvPr id="90" name="Рисунок 89" descr="PA130354.JPG"/>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680289" y="37010399"/>
          <a:ext cx="2311527" cy="1740476"/>
        </a:xfrm>
        <a:prstGeom prst="rect">
          <a:avLst/>
        </a:prstGeom>
      </xdr:spPr>
    </xdr:pic>
    <xdr:clientData/>
  </xdr:twoCellAnchor>
  <xdr:twoCellAnchor editAs="oneCell">
    <xdr:from>
      <xdr:col>10</xdr:col>
      <xdr:colOff>82261</xdr:colOff>
      <xdr:row>34</xdr:row>
      <xdr:rowOff>269875</xdr:rowOff>
    </xdr:from>
    <xdr:to>
      <xdr:col>10</xdr:col>
      <xdr:colOff>2524125</xdr:colOff>
      <xdr:row>34</xdr:row>
      <xdr:rowOff>2031999</xdr:rowOff>
    </xdr:to>
    <xdr:pic>
      <xdr:nvPicPr>
        <xdr:cNvPr id="91" name="Рисунок 90" descr="Школа.jpg"/>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686886" y="63071375"/>
          <a:ext cx="2441864" cy="1762124"/>
        </a:xfrm>
        <a:prstGeom prst="rect">
          <a:avLst/>
        </a:prstGeom>
      </xdr:spPr>
    </xdr:pic>
    <xdr:clientData/>
  </xdr:twoCellAnchor>
  <xdr:twoCellAnchor editAs="oneCell">
    <xdr:from>
      <xdr:col>9</xdr:col>
      <xdr:colOff>1265464</xdr:colOff>
      <xdr:row>26</xdr:row>
      <xdr:rowOff>577548</xdr:rowOff>
    </xdr:from>
    <xdr:to>
      <xdr:col>10</xdr:col>
      <xdr:colOff>2496706</xdr:colOff>
      <xdr:row>26</xdr:row>
      <xdr:rowOff>2733446</xdr:rowOff>
    </xdr:to>
    <xdr:pic>
      <xdr:nvPicPr>
        <xdr:cNvPr id="93" name="Рисунок 92" descr="P7280090.JPG"/>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584214" y="41900173"/>
          <a:ext cx="2517117" cy="2155898"/>
        </a:xfrm>
        <a:prstGeom prst="rect">
          <a:avLst/>
        </a:prstGeom>
      </xdr:spPr>
    </xdr:pic>
    <xdr:clientData/>
  </xdr:twoCellAnchor>
  <xdr:twoCellAnchor editAs="oneCell">
    <xdr:from>
      <xdr:col>10</xdr:col>
      <xdr:colOff>77109</xdr:colOff>
      <xdr:row>29</xdr:row>
      <xdr:rowOff>730250</xdr:rowOff>
    </xdr:from>
    <xdr:to>
      <xdr:col>10</xdr:col>
      <xdr:colOff>2460625</xdr:colOff>
      <xdr:row>29</xdr:row>
      <xdr:rowOff>2349499</xdr:rowOff>
    </xdr:to>
    <xdr:pic>
      <xdr:nvPicPr>
        <xdr:cNvPr id="97" name="Рисунок 96" descr="20180823_112109.jpg"/>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681734" y="48942625"/>
          <a:ext cx="2383516" cy="1619249"/>
        </a:xfrm>
        <a:prstGeom prst="rect">
          <a:avLst/>
        </a:prstGeom>
      </xdr:spPr>
    </xdr:pic>
    <xdr:clientData/>
  </xdr:twoCellAnchor>
  <xdr:twoCellAnchor editAs="oneCell">
    <xdr:from>
      <xdr:col>10</xdr:col>
      <xdr:colOff>57797</xdr:colOff>
      <xdr:row>21</xdr:row>
      <xdr:rowOff>684617</xdr:rowOff>
    </xdr:from>
    <xdr:to>
      <xdr:col>10</xdr:col>
      <xdr:colOff>2434423</xdr:colOff>
      <xdr:row>21</xdr:row>
      <xdr:rowOff>2501674</xdr:rowOff>
    </xdr:to>
    <xdr:pic>
      <xdr:nvPicPr>
        <xdr:cNvPr id="98" name="Рисунок 97" descr="xMVbP5t5b4s.jpg"/>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662422" y="51357617"/>
          <a:ext cx="2376626" cy="1817057"/>
        </a:xfrm>
        <a:prstGeom prst="rect">
          <a:avLst/>
        </a:prstGeom>
      </xdr:spPr>
    </xdr:pic>
    <xdr:clientData/>
  </xdr:twoCellAnchor>
  <xdr:twoCellAnchor editAs="oneCell">
    <xdr:from>
      <xdr:col>9</xdr:col>
      <xdr:colOff>1270000</xdr:colOff>
      <xdr:row>30</xdr:row>
      <xdr:rowOff>365125</xdr:rowOff>
    </xdr:from>
    <xdr:to>
      <xdr:col>10</xdr:col>
      <xdr:colOff>2537733</xdr:colOff>
      <xdr:row>31</xdr:row>
      <xdr:rowOff>15875</xdr:rowOff>
    </xdr:to>
    <xdr:pic>
      <xdr:nvPicPr>
        <xdr:cNvPr id="8" name="Рисунок 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588750" y="53705125"/>
          <a:ext cx="2553608" cy="1730375"/>
        </a:xfrm>
        <a:prstGeom prst="rect">
          <a:avLst/>
        </a:prstGeom>
      </xdr:spPr>
    </xdr:pic>
    <xdr:clientData/>
  </xdr:twoCellAnchor>
  <xdr:twoCellAnchor editAs="oneCell">
    <xdr:from>
      <xdr:col>10</xdr:col>
      <xdr:colOff>111125</xdr:colOff>
      <xdr:row>32</xdr:row>
      <xdr:rowOff>142875</xdr:rowOff>
    </xdr:from>
    <xdr:to>
      <xdr:col>10</xdr:col>
      <xdr:colOff>2476500</xdr:colOff>
      <xdr:row>32</xdr:row>
      <xdr:rowOff>2413000</xdr:rowOff>
    </xdr:to>
    <xdr:pic>
      <xdr:nvPicPr>
        <xdr:cNvPr id="2" name="Рисунок 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11715750" y="58023125"/>
          <a:ext cx="2365375" cy="2270125"/>
        </a:xfrm>
        <a:prstGeom prst="rect">
          <a:avLst/>
        </a:prstGeom>
      </xdr:spPr>
    </xdr:pic>
    <xdr:clientData/>
  </xdr:twoCellAnchor>
  <xdr:twoCellAnchor editAs="oneCell">
    <xdr:from>
      <xdr:col>9</xdr:col>
      <xdr:colOff>1254125</xdr:colOff>
      <xdr:row>35</xdr:row>
      <xdr:rowOff>190500</xdr:rowOff>
    </xdr:from>
    <xdr:to>
      <xdr:col>10</xdr:col>
      <xdr:colOff>2508250</xdr:colOff>
      <xdr:row>35</xdr:row>
      <xdr:rowOff>2413000</xdr:rowOff>
    </xdr:to>
    <xdr:pic>
      <xdr:nvPicPr>
        <xdr:cNvPr id="10" name="Рисунок 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11572875" y="65452625"/>
          <a:ext cx="2540000" cy="2222500"/>
        </a:xfrm>
        <a:prstGeom prst="rect">
          <a:avLst/>
        </a:prstGeom>
      </xdr:spPr>
    </xdr:pic>
    <xdr:clientData/>
  </xdr:twoCellAnchor>
  <xdr:twoCellAnchor editAs="oneCell">
    <xdr:from>
      <xdr:col>10</xdr:col>
      <xdr:colOff>0</xdr:colOff>
      <xdr:row>25</xdr:row>
      <xdr:rowOff>523875</xdr:rowOff>
    </xdr:from>
    <xdr:to>
      <xdr:col>10</xdr:col>
      <xdr:colOff>2476500</xdr:colOff>
      <xdr:row>25</xdr:row>
      <xdr:rowOff>2524125</xdr:rowOff>
    </xdr:to>
    <xdr:pic>
      <xdr:nvPicPr>
        <xdr:cNvPr id="12" name="Рисунок 1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11604625" y="39290625"/>
          <a:ext cx="2476500" cy="2000250"/>
        </a:xfrm>
        <a:prstGeom prst="rect">
          <a:avLst/>
        </a:prstGeom>
      </xdr:spPr>
    </xdr:pic>
    <xdr:clientData/>
  </xdr:twoCellAnchor>
  <xdr:twoCellAnchor editAs="oneCell">
    <xdr:from>
      <xdr:col>10</xdr:col>
      <xdr:colOff>0</xdr:colOff>
      <xdr:row>40</xdr:row>
      <xdr:rowOff>1</xdr:rowOff>
    </xdr:from>
    <xdr:to>
      <xdr:col>10</xdr:col>
      <xdr:colOff>2492375</xdr:colOff>
      <xdr:row>40</xdr:row>
      <xdr:rowOff>1778001</xdr:rowOff>
    </xdr:to>
    <xdr:pic>
      <xdr:nvPicPr>
        <xdr:cNvPr id="14" name="Рисунок 13"/>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11604625" y="76327001"/>
          <a:ext cx="2492375" cy="1778000"/>
        </a:xfrm>
        <a:prstGeom prst="rect">
          <a:avLst/>
        </a:prstGeom>
      </xdr:spPr>
    </xdr:pic>
    <xdr:clientData/>
  </xdr:twoCellAnchor>
  <xdr:twoCellAnchor editAs="oneCell">
    <xdr:from>
      <xdr:col>10</xdr:col>
      <xdr:colOff>1</xdr:colOff>
      <xdr:row>41</xdr:row>
      <xdr:rowOff>0</xdr:rowOff>
    </xdr:from>
    <xdr:to>
      <xdr:col>10</xdr:col>
      <xdr:colOff>2444750</xdr:colOff>
      <xdr:row>41</xdr:row>
      <xdr:rowOff>1857375</xdr:rowOff>
    </xdr:to>
    <xdr:pic>
      <xdr:nvPicPr>
        <xdr:cNvPr id="15" name="Рисунок 14"/>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11604626" y="78136750"/>
          <a:ext cx="2444749" cy="1857375"/>
        </a:xfrm>
        <a:prstGeom prst="rect">
          <a:avLst/>
        </a:prstGeom>
      </xdr:spPr>
    </xdr:pic>
    <xdr:clientData/>
  </xdr:twoCellAnchor>
  <xdr:twoCellAnchor editAs="oneCell">
    <xdr:from>
      <xdr:col>10</xdr:col>
      <xdr:colOff>63500</xdr:colOff>
      <xdr:row>47</xdr:row>
      <xdr:rowOff>650874</xdr:rowOff>
    </xdr:from>
    <xdr:to>
      <xdr:col>10</xdr:col>
      <xdr:colOff>2365375</xdr:colOff>
      <xdr:row>47</xdr:row>
      <xdr:rowOff>2016125</xdr:rowOff>
    </xdr:to>
    <xdr:pic>
      <xdr:nvPicPr>
        <xdr:cNvPr id="16" name="Рисунок 1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11668125" y="87614124"/>
          <a:ext cx="2301875" cy="1365251"/>
        </a:xfrm>
        <a:prstGeom prst="rect">
          <a:avLst/>
        </a:prstGeom>
      </xdr:spPr>
    </xdr:pic>
    <xdr:clientData/>
  </xdr:twoCellAnchor>
  <xdr:twoCellAnchor editAs="oneCell">
    <xdr:from>
      <xdr:col>10</xdr:col>
      <xdr:colOff>0</xdr:colOff>
      <xdr:row>48</xdr:row>
      <xdr:rowOff>444500</xdr:rowOff>
    </xdr:from>
    <xdr:to>
      <xdr:col>11</xdr:col>
      <xdr:colOff>31750</xdr:colOff>
      <xdr:row>48</xdr:row>
      <xdr:rowOff>2127250</xdr:rowOff>
    </xdr:to>
    <xdr:pic>
      <xdr:nvPicPr>
        <xdr:cNvPr id="20" name="Рисунок 1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11604625" y="89566750"/>
          <a:ext cx="2587625" cy="1682750"/>
        </a:xfrm>
        <a:prstGeom prst="rect">
          <a:avLst/>
        </a:prstGeom>
      </xdr:spPr>
    </xdr:pic>
    <xdr:clientData/>
  </xdr:twoCellAnchor>
  <xdr:twoCellAnchor editAs="oneCell">
    <xdr:from>
      <xdr:col>15</xdr:col>
      <xdr:colOff>63500</xdr:colOff>
      <xdr:row>11</xdr:row>
      <xdr:rowOff>269876</xdr:rowOff>
    </xdr:from>
    <xdr:to>
      <xdr:col>16</xdr:col>
      <xdr:colOff>1516771</xdr:colOff>
      <xdr:row>11</xdr:row>
      <xdr:rowOff>1889125</xdr:rowOff>
    </xdr:to>
    <xdr:pic>
      <xdr:nvPicPr>
        <xdr:cNvPr id="1025" name="Picture 1"/>
        <xdr:cNvPicPr>
          <a:picLocks noChangeAspect="1" noChangeArrowheads="1"/>
        </xdr:cNvPicPr>
      </xdr:nvPicPr>
      <xdr:blipFill>
        <a:blip xmlns:r="http://schemas.openxmlformats.org/officeDocument/2006/relationships" r:embed="rId16" cstate="email"/>
        <a:srcRect/>
        <a:stretch>
          <a:fillRect/>
        </a:stretch>
      </xdr:blipFill>
      <xdr:spPr bwMode="auto">
        <a:xfrm>
          <a:off x="23352125" y="14620876"/>
          <a:ext cx="2913771" cy="1619249"/>
        </a:xfrm>
        <a:prstGeom prst="rect">
          <a:avLst/>
        </a:prstGeom>
        <a:noFill/>
        <a:ln w="1">
          <a:noFill/>
          <a:miter lim="800000"/>
          <a:headEnd/>
          <a:tailEnd type="none" w="med" len="med"/>
        </a:ln>
        <a:effectLst/>
      </xdr:spPr>
    </xdr:pic>
    <xdr:clientData/>
  </xdr:twoCellAnchor>
  <xdr:twoCellAnchor editAs="oneCell">
    <xdr:from>
      <xdr:col>8</xdr:col>
      <xdr:colOff>1539875</xdr:colOff>
      <xdr:row>12</xdr:row>
      <xdr:rowOff>666750</xdr:rowOff>
    </xdr:from>
    <xdr:to>
      <xdr:col>11</xdr:col>
      <xdr:colOff>3207</xdr:colOff>
      <xdr:row>12</xdr:row>
      <xdr:rowOff>2111375</xdr:rowOff>
    </xdr:to>
    <xdr:pic>
      <xdr:nvPicPr>
        <xdr:cNvPr id="1026" name="Picture 2"/>
        <xdr:cNvPicPr>
          <a:picLocks noChangeAspect="1" noChangeArrowheads="1"/>
        </xdr:cNvPicPr>
      </xdr:nvPicPr>
      <xdr:blipFill>
        <a:blip xmlns:r="http://schemas.openxmlformats.org/officeDocument/2006/relationships" r:embed="rId17" cstate="email"/>
        <a:srcRect/>
        <a:stretch>
          <a:fillRect/>
        </a:stretch>
      </xdr:blipFill>
      <xdr:spPr bwMode="auto">
        <a:xfrm>
          <a:off x="10302875" y="17716500"/>
          <a:ext cx="3860832" cy="1444625"/>
        </a:xfrm>
        <a:prstGeom prst="rect">
          <a:avLst/>
        </a:prstGeom>
        <a:noFill/>
        <a:ln w="1">
          <a:noFill/>
          <a:miter lim="800000"/>
          <a:headEnd/>
          <a:tailEnd type="none" w="med" len="med"/>
        </a:ln>
        <a:effectLst/>
      </xdr:spPr>
    </xdr:pic>
    <xdr:clientData/>
  </xdr:twoCellAnchor>
  <xdr:twoCellAnchor editAs="oneCell">
    <xdr:from>
      <xdr:col>10</xdr:col>
      <xdr:colOff>254000</xdr:colOff>
      <xdr:row>15</xdr:row>
      <xdr:rowOff>381001</xdr:rowOff>
    </xdr:from>
    <xdr:to>
      <xdr:col>10</xdr:col>
      <xdr:colOff>2286000</xdr:colOff>
      <xdr:row>15</xdr:row>
      <xdr:rowOff>1587501</xdr:rowOff>
    </xdr:to>
    <xdr:pic>
      <xdr:nvPicPr>
        <xdr:cNvPr id="1027" name="Picture 3"/>
        <xdr:cNvPicPr>
          <a:picLocks noChangeAspect="1" noChangeArrowheads="1"/>
        </xdr:cNvPicPr>
      </xdr:nvPicPr>
      <xdr:blipFill>
        <a:blip xmlns:r="http://schemas.openxmlformats.org/officeDocument/2006/relationships" r:embed="rId18" cstate="email"/>
        <a:srcRect/>
        <a:stretch>
          <a:fillRect/>
        </a:stretch>
      </xdr:blipFill>
      <xdr:spPr bwMode="auto">
        <a:xfrm>
          <a:off x="11858625" y="23622001"/>
          <a:ext cx="2032000" cy="1206500"/>
        </a:xfrm>
        <a:prstGeom prst="rect">
          <a:avLst/>
        </a:prstGeom>
        <a:noFill/>
        <a:ln w="1">
          <a:noFill/>
          <a:miter lim="800000"/>
          <a:headEnd/>
          <a:tailEnd type="none" w="med" len="med"/>
        </a:ln>
        <a:effectLst/>
      </xdr:spPr>
    </xdr:pic>
    <xdr:clientData/>
  </xdr:twoCellAnchor>
  <xdr:twoCellAnchor editAs="oneCell">
    <xdr:from>
      <xdr:col>10</xdr:col>
      <xdr:colOff>555626</xdr:colOff>
      <xdr:row>14</xdr:row>
      <xdr:rowOff>285751</xdr:rowOff>
    </xdr:from>
    <xdr:to>
      <xdr:col>10</xdr:col>
      <xdr:colOff>2251436</xdr:colOff>
      <xdr:row>15</xdr:row>
      <xdr:rowOff>1</xdr:rowOff>
    </xdr:to>
    <xdr:pic>
      <xdr:nvPicPr>
        <xdr:cNvPr id="1028" name="Picture 4"/>
        <xdr:cNvPicPr>
          <a:picLocks noChangeAspect="1" noChangeArrowheads="1"/>
        </xdr:cNvPicPr>
      </xdr:nvPicPr>
      <xdr:blipFill>
        <a:blip xmlns:r="http://schemas.openxmlformats.org/officeDocument/2006/relationships" r:embed="rId19" cstate="email"/>
        <a:srcRect/>
        <a:stretch>
          <a:fillRect/>
        </a:stretch>
      </xdr:blipFill>
      <xdr:spPr bwMode="auto">
        <a:xfrm>
          <a:off x="12160251" y="21351876"/>
          <a:ext cx="1695810" cy="1333500"/>
        </a:xfrm>
        <a:prstGeom prst="rect">
          <a:avLst/>
        </a:prstGeom>
        <a:noFill/>
        <a:ln w="1">
          <a:noFill/>
          <a:miter lim="800000"/>
          <a:headEnd/>
          <a:tailEnd type="none" w="med" len="med"/>
        </a:ln>
        <a:effectLst/>
      </xdr:spPr>
    </xdr:pic>
    <xdr:clientData/>
  </xdr:twoCellAnchor>
  <xdr:twoCellAnchor editAs="oneCell">
    <xdr:from>
      <xdr:col>10</xdr:col>
      <xdr:colOff>301624</xdr:colOff>
      <xdr:row>16</xdr:row>
      <xdr:rowOff>444500</xdr:rowOff>
    </xdr:from>
    <xdr:to>
      <xdr:col>10</xdr:col>
      <xdr:colOff>2279769</xdr:colOff>
      <xdr:row>16</xdr:row>
      <xdr:rowOff>2635249</xdr:rowOff>
    </xdr:to>
    <xdr:pic>
      <xdr:nvPicPr>
        <xdr:cNvPr id="1029" name="Picture 5"/>
        <xdr:cNvPicPr>
          <a:picLocks noChangeAspect="1" noChangeArrowheads="1"/>
        </xdr:cNvPicPr>
      </xdr:nvPicPr>
      <xdr:blipFill>
        <a:blip xmlns:r="http://schemas.openxmlformats.org/officeDocument/2006/relationships" r:embed="rId20" cstate="email"/>
        <a:srcRect/>
        <a:stretch>
          <a:fillRect/>
        </a:stretch>
      </xdr:blipFill>
      <xdr:spPr bwMode="auto">
        <a:xfrm>
          <a:off x="11906249" y="24733250"/>
          <a:ext cx="1978145" cy="2190749"/>
        </a:xfrm>
        <a:prstGeom prst="rect">
          <a:avLst/>
        </a:prstGeom>
        <a:noFill/>
        <a:ln w="1">
          <a:noFill/>
          <a:miter lim="800000"/>
          <a:headEnd/>
          <a:tailEnd type="none" w="med" len="med"/>
        </a:ln>
        <a:effectLst/>
      </xdr:spPr>
    </xdr:pic>
    <xdr:clientData/>
  </xdr:twoCellAnchor>
  <xdr:twoCellAnchor editAs="oneCell">
    <xdr:from>
      <xdr:col>10</xdr:col>
      <xdr:colOff>0</xdr:colOff>
      <xdr:row>18</xdr:row>
      <xdr:rowOff>1762125</xdr:rowOff>
    </xdr:from>
    <xdr:to>
      <xdr:col>11</xdr:col>
      <xdr:colOff>3903</xdr:colOff>
      <xdr:row>18</xdr:row>
      <xdr:rowOff>4217105</xdr:rowOff>
    </xdr:to>
    <xdr:pic>
      <xdr:nvPicPr>
        <xdr:cNvPr id="1030" name="Picture 6"/>
        <xdr:cNvPicPr>
          <a:picLocks noChangeAspect="1" noChangeArrowheads="1"/>
        </xdr:cNvPicPr>
      </xdr:nvPicPr>
      <xdr:blipFill>
        <a:blip xmlns:r="http://schemas.openxmlformats.org/officeDocument/2006/relationships" r:embed="rId21" cstate="email"/>
        <a:srcRect/>
        <a:stretch>
          <a:fillRect/>
        </a:stretch>
      </xdr:blipFill>
      <xdr:spPr bwMode="auto">
        <a:xfrm>
          <a:off x="11604625" y="33464500"/>
          <a:ext cx="2559778" cy="2454980"/>
        </a:xfrm>
        <a:prstGeom prst="rect">
          <a:avLst/>
        </a:prstGeom>
        <a:noFill/>
        <a:ln w="1">
          <a:noFill/>
          <a:miter lim="800000"/>
          <a:headEnd/>
          <a:tailEnd type="none" w="med" len="med"/>
        </a:ln>
        <a:effectLst/>
      </xdr:spPr>
    </xdr:pic>
    <xdr:clientData/>
  </xdr:twoCellAnchor>
  <xdr:twoCellAnchor editAs="oneCell">
    <xdr:from>
      <xdr:col>9</xdr:col>
      <xdr:colOff>1238250</xdr:colOff>
      <xdr:row>19</xdr:row>
      <xdr:rowOff>873125</xdr:rowOff>
    </xdr:from>
    <xdr:to>
      <xdr:col>11</xdr:col>
      <xdr:colOff>31750</xdr:colOff>
      <xdr:row>19</xdr:row>
      <xdr:rowOff>2159000</xdr:rowOff>
    </xdr:to>
    <xdr:pic>
      <xdr:nvPicPr>
        <xdr:cNvPr id="1031" name="Picture 7"/>
        <xdr:cNvPicPr>
          <a:picLocks noChangeAspect="1" noChangeArrowheads="1"/>
        </xdr:cNvPicPr>
      </xdr:nvPicPr>
      <xdr:blipFill>
        <a:blip xmlns:r="http://schemas.openxmlformats.org/officeDocument/2006/relationships" r:embed="rId22" cstate="email"/>
        <a:srcRect/>
        <a:stretch>
          <a:fillRect/>
        </a:stretch>
      </xdr:blipFill>
      <xdr:spPr bwMode="auto">
        <a:xfrm>
          <a:off x="11557000" y="37322125"/>
          <a:ext cx="2635250" cy="1285875"/>
        </a:xfrm>
        <a:prstGeom prst="rect">
          <a:avLst/>
        </a:prstGeom>
        <a:noFill/>
        <a:ln w="1">
          <a:noFill/>
          <a:miter lim="800000"/>
          <a:headEnd/>
          <a:tailEnd type="none" w="med" len="med"/>
        </a:ln>
        <a:effectLst/>
      </xdr:spPr>
    </xdr:pic>
    <xdr:clientData/>
  </xdr:twoCellAnchor>
  <xdr:twoCellAnchor editAs="oneCell">
    <xdr:from>
      <xdr:col>10</xdr:col>
      <xdr:colOff>1</xdr:colOff>
      <xdr:row>20</xdr:row>
      <xdr:rowOff>793750</xdr:rowOff>
    </xdr:from>
    <xdr:to>
      <xdr:col>10</xdr:col>
      <xdr:colOff>2476501</xdr:colOff>
      <xdr:row>20</xdr:row>
      <xdr:rowOff>2460625</xdr:rowOff>
    </xdr:to>
    <xdr:pic>
      <xdr:nvPicPr>
        <xdr:cNvPr id="1032" name="Picture 8"/>
        <xdr:cNvPicPr>
          <a:picLocks noChangeAspect="1" noChangeArrowheads="1"/>
        </xdr:cNvPicPr>
      </xdr:nvPicPr>
      <xdr:blipFill>
        <a:blip xmlns:r="http://schemas.openxmlformats.org/officeDocument/2006/relationships" r:embed="rId23" cstate="email">
          <a:lum bright="20000" contrast="10000"/>
        </a:blip>
        <a:srcRect/>
        <a:stretch>
          <a:fillRect/>
        </a:stretch>
      </xdr:blipFill>
      <xdr:spPr bwMode="auto">
        <a:xfrm>
          <a:off x="11604626" y="39068375"/>
          <a:ext cx="2476500" cy="1666875"/>
        </a:xfrm>
        <a:prstGeom prst="rect">
          <a:avLst/>
        </a:prstGeom>
        <a:noFill/>
        <a:ln w="1">
          <a:noFill/>
          <a:miter lim="800000"/>
          <a:headEnd/>
          <a:tailEnd type="none" w="med" len="med"/>
        </a:ln>
        <a:effectLst/>
      </xdr:spPr>
    </xdr:pic>
    <xdr:clientData/>
  </xdr:twoCellAnchor>
  <xdr:twoCellAnchor editAs="oneCell">
    <xdr:from>
      <xdr:col>9</xdr:col>
      <xdr:colOff>746125</xdr:colOff>
      <xdr:row>9</xdr:row>
      <xdr:rowOff>2381250</xdr:rowOff>
    </xdr:from>
    <xdr:to>
      <xdr:col>11</xdr:col>
      <xdr:colOff>32440</xdr:colOff>
      <xdr:row>9</xdr:row>
      <xdr:rowOff>4178951</xdr:rowOff>
    </xdr:to>
    <xdr:pic>
      <xdr:nvPicPr>
        <xdr:cNvPr id="1033" name="Picture 9"/>
        <xdr:cNvPicPr>
          <a:picLocks noChangeAspect="1" noChangeArrowheads="1"/>
        </xdr:cNvPicPr>
      </xdr:nvPicPr>
      <xdr:blipFill>
        <a:blip xmlns:r="http://schemas.openxmlformats.org/officeDocument/2006/relationships" r:embed="rId24" cstate="email"/>
        <a:srcRect/>
        <a:stretch>
          <a:fillRect/>
        </a:stretch>
      </xdr:blipFill>
      <xdr:spPr bwMode="auto">
        <a:xfrm>
          <a:off x="11064875" y="9048750"/>
          <a:ext cx="3128065" cy="1797701"/>
        </a:xfrm>
        <a:prstGeom prst="rect">
          <a:avLst/>
        </a:prstGeom>
        <a:noFill/>
        <a:ln w="1">
          <a:noFill/>
          <a:miter lim="800000"/>
          <a:headEnd/>
          <a:tailEnd type="none" w="med" len="med"/>
        </a:ln>
        <a:effectLst/>
      </xdr:spPr>
    </xdr:pic>
    <xdr:clientData/>
  </xdr:twoCellAnchor>
  <xdr:twoCellAnchor editAs="oneCell">
    <xdr:from>
      <xdr:col>10</xdr:col>
      <xdr:colOff>1</xdr:colOff>
      <xdr:row>49</xdr:row>
      <xdr:rowOff>1</xdr:rowOff>
    </xdr:from>
    <xdr:to>
      <xdr:col>10</xdr:col>
      <xdr:colOff>2544537</xdr:colOff>
      <xdr:row>49</xdr:row>
      <xdr:rowOff>1592036</xdr:rowOff>
    </xdr:to>
    <xdr:pic>
      <xdr:nvPicPr>
        <xdr:cNvPr id="3" name="Рисунок 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620501" y="102148822"/>
          <a:ext cx="2544536" cy="1592035"/>
        </a:xfrm>
        <a:prstGeom prst="rect">
          <a:avLst/>
        </a:prstGeom>
      </xdr:spPr>
    </xdr:pic>
    <xdr:clientData/>
  </xdr:twoCellAnchor>
  <xdr:twoCellAnchor editAs="oneCell">
    <xdr:from>
      <xdr:col>10</xdr:col>
      <xdr:colOff>13608</xdr:colOff>
      <xdr:row>49</xdr:row>
      <xdr:rowOff>1564822</xdr:rowOff>
    </xdr:from>
    <xdr:to>
      <xdr:col>10</xdr:col>
      <xdr:colOff>2503714</xdr:colOff>
      <xdr:row>50</xdr:row>
      <xdr:rowOff>1455963</xdr:rowOff>
    </xdr:to>
    <xdr:pic>
      <xdr:nvPicPr>
        <xdr:cNvPr id="4" name="Рисунок 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634108" y="103713643"/>
          <a:ext cx="2490106" cy="1523999"/>
        </a:xfrm>
        <a:prstGeom prst="rect">
          <a:avLst/>
        </a:prstGeom>
      </xdr:spPr>
    </xdr:pic>
    <xdr:clientData/>
  </xdr:twoCellAnchor>
  <xdr:twoCellAnchor editAs="oneCell">
    <xdr:from>
      <xdr:col>10</xdr:col>
      <xdr:colOff>111125</xdr:colOff>
      <xdr:row>65</xdr:row>
      <xdr:rowOff>95250</xdr:rowOff>
    </xdr:from>
    <xdr:to>
      <xdr:col>10</xdr:col>
      <xdr:colOff>2416175</xdr:colOff>
      <xdr:row>65</xdr:row>
      <xdr:rowOff>1889125</xdr:rowOff>
    </xdr:to>
    <xdr:pic>
      <xdr:nvPicPr>
        <xdr:cNvPr id="5" name="Рисунок 4"/>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715750" y="128063625"/>
          <a:ext cx="2305050" cy="17938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3"/>
  <sheetViews>
    <sheetView tabSelected="1" topLeftCell="J64" zoomScale="60" zoomScaleNormal="60" workbookViewId="0">
      <selection activeCell="L87" sqref="L87"/>
    </sheetView>
  </sheetViews>
  <sheetFormatPr defaultRowHeight="21"/>
  <cols>
    <col min="1" max="1" width="6.28515625" customWidth="1"/>
    <col min="2" max="2" width="6.140625" customWidth="1"/>
    <col min="3" max="4" width="24.7109375" customWidth="1"/>
    <col min="5" max="5" width="21.42578125" customWidth="1"/>
    <col min="6" max="6" width="20" customWidth="1"/>
    <col min="7" max="7" width="14" customWidth="1"/>
    <col min="8" max="8" width="14.140625" customWidth="1"/>
    <col min="9" max="9" width="23.42578125" customWidth="1"/>
    <col min="10" max="10" width="19.28515625" customWidth="1"/>
    <col min="11" max="11" width="38.28515625" customWidth="1"/>
    <col min="12" max="12" width="15.28515625" customWidth="1"/>
    <col min="13" max="13" width="22.28515625" customWidth="1"/>
    <col min="14" max="14" width="42.7109375" customWidth="1"/>
    <col min="15" max="15" width="56.5703125" customWidth="1"/>
    <col min="16" max="16" width="21.85546875" customWidth="1"/>
    <col min="17" max="17" width="24.42578125" customWidth="1"/>
    <col min="18" max="18" width="32" customWidth="1"/>
    <col min="19" max="20" width="9" style="47" hidden="1" customWidth="1"/>
  </cols>
  <sheetData>
    <row r="1" spans="1:20">
      <c r="A1" s="2"/>
      <c r="B1" s="2"/>
      <c r="C1" s="2"/>
      <c r="D1" s="2"/>
      <c r="E1" s="2"/>
      <c r="F1" s="2"/>
      <c r="G1" s="2"/>
      <c r="H1" s="3"/>
      <c r="I1" s="3"/>
      <c r="J1" s="11"/>
      <c r="K1" s="11"/>
      <c r="L1" s="11"/>
      <c r="M1" s="11"/>
      <c r="N1" s="11"/>
      <c r="O1" s="2"/>
      <c r="P1" s="2"/>
      <c r="Q1" s="2"/>
      <c r="R1" s="2"/>
    </row>
    <row r="2" spans="1:20" ht="113.25" customHeight="1">
      <c r="A2" s="177" t="s">
        <v>299</v>
      </c>
      <c r="B2" s="177"/>
      <c r="C2" s="177"/>
      <c r="D2" s="177"/>
      <c r="E2" s="177"/>
      <c r="F2" s="177"/>
      <c r="G2" s="177"/>
      <c r="H2" s="177"/>
      <c r="I2" s="177"/>
      <c r="J2" s="177"/>
      <c r="K2" s="177"/>
      <c r="L2" s="177"/>
      <c r="M2" s="177"/>
      <c r="N2" s="177"/>
      <c r="O2" s="177"/>
      <c r="P2" s="177"/>
      <c r="Q2" s="177"/>
      <c r="R2" s="177"/>
    </row>
    <row r="3" spans="1:20" ht="19.5" customHeight="1">
      <c r="A3" s="178"/>
      <c r="B3" s="178"/>
      <c r="C3" s="178"/>
      <c r="D3" s="178"/>
      <c r="E3" s="178"/>
      <c r="F3" s="178"/>
      <c r="G3" s="178"/>
      <c r="H3" s="178"/>
      <c r="I3" s="178"/>
      <c r="J3" s="178"/>
      <c r="K3" s="178"/>
      <c r="L3" s="178"/>
      <c r="M3" s="178"/>
      <c r="N3" s="178"/>
      <c r="O3" s="2"/>
      <c r="P3" s="2"/>
      <c r="Q3" s="2"/>
      <c r="R3" s="2"/>
    </row>
    <row r="4" spans="1:20" s="73" customFormat="1" ht="51.75" customHeight="1">
      <c r="A4" s="181" t="s">
        <v>0</v>
      </c>
      <c r="B4" s="182"/>
      <c r="C4" s="170" t="s">
        <v>1</v>
      </c>
      <c r="D4" s="71"/>
      <c r="E4" s="170" t="s">
        <v>2</v>
      </c>
      <c r="F4" s="170" t="s">
        <v>3</v>
      </c>
      <c r="G4" s="170" t="s">
        <v>4</v>
      </c>
      <c r="H4" s="172" t="s">
        <v>5</v>
      </c>
      <c r="I4" s="172" t="s">
        <v>6</v>
      </c>
      <c r="J4" s="173" t="s">
        <v>7</v>
      </c>
      <c r="K4" s="175" t="s">
        <v>8</v>
      </c>
      <c r="L4" s="175" t="s">
        <v>9</v>
      </c>
      <c r="M4" s="175" t="s">
        <v>10</v>
      </c>
      <c r="N4" s="175" t="s">
        <v>11</v>
      </c>
      <c r="O4" s="175" t="s">
        <v>12</v>
      </c>
      <c r="P4" s="175" t="s">
        <v>13</v>
      </c>
      <c r="Q4" s="175"/>
      <c r="R4" s="175" t="s">
        <v>14</v>
      </c>
      <c r="S4" s="72"/>
      <c r="T4" s="72"/>
    </row>
    <row r="5" spans="1:20" s="73" customFormat="1" ht="206.25" customHeight="1">
      <c r="A5" s="183"/>
      <c r="B5" s="184"/>
      <c r="C5" s="170"/>
      <c r="D5" s="71" t="s">
        <v>201</v>
      </c>
      <c r="E5" s="170"/>
      <c r="F5" s="170"/>
      <c r="G5" s="171"/>
      <c r="H5" s="172"/>
      <c r="I5" s="172"/>
      <c r="J5" s="174"/>
      <c r="K5" s="175"/>
      <c r="L5" s="175"/>
      <c r="M5" s="175"/>
      <c r="N5" s="175"/>
      <c r="O5" s="175"/>
      <c r="P5" s="74" t="s">
        <v>15</v>
      </c>
      <c r="Q5" s="74" t="s">
        <v>16</v>
      </c>
      <c r="R5" s="175"/>
      <c r="S5" s="72"/>
      <c r="T5" s="72"/>
    </row>
    <row r="6" spans="1:20" s="73" customFormat="1">
      <c r="A6" s="179" t="s">
        <v>17</v>
      </c>
      <c r="B6" s="180"/>
      <c r="C6" s="74">
        <v>2</v>
      </c>
      <c r="D6" s="74"/>
      <c r="E6" s="74">
        <v>3</v>
      </c>
      <c r="F6" s="74" t="s">
        <v>18</v>
      </c>
      <c r="G6" s="74" t="s">
        <v>19</v>
      </c>
      <c r="H6" s="74" t="s">
        <v>20</v>
      </c>
      <c r="I6" s="74" t="s">
        <v>21</v>
      </c>
      <c r="J6" s="74" t="s">
        <v>22</v>
      </c>
      <c r="K6" s="74" t="s">
        <v>23</v>
      </c>
      <c r="L6" s="74" t="s">
        <v>24</v>
      </c>
      <c r="M6" s="74" t="s">
        <v>25</v>
      </c>
      <c r="N6" s="74" t="s">
        <v>26</v>
      </c>
      <c r="O6" s="74" t="s">
        <v>27</v>
      </c>
      <c r="P6" s="74" t="s">
        <v>28</v>
      </c>
      <c r="Q6" s="74" t="s">
        <v>29</v>
      </c>
      <c r="R6" s="74" t="s">
        <v>30</v>
      </c>
      <c r="S6" s="72"/>
      <c r="T6" s="72"/>
    </row>
    <row r="7" spans="1:20" s="77" customFormat="1" ht="34.5" customHeight="1">
      <c r="A7" s="75"/>
      <c r="B7" s="75">
        <f>COUNT(A8)</f>
        <v>0</v>
      </c>
      <c r="C7" s="166" t="s">
        <v>31</v>
      </c>
      <c r="D7" s="167"/>
      <c r="E7" s="168"/>
      <c r="F7" s="168"/>
      <c r="G7" s="168"/>
      <c r="H7" s="168"/>
      <c r="I7" s="168"/>
      <c r="J7" s="168"/>
      <c r="K7" s="168"/>
      <c r="L7" s="168"/>
      <c r="M7" s="168"/>
      <c r="N7" s="168"/>
      <c r="O7" s="168"/>
      <c r="P7" s="168"/>
      <c r="Q7" s="168"/>
      <c r="R7" s="169"/>
      <c r="S7" s="72"/>
      <c r="T7" s="72"/>
    </row>
    <row r="8" spans="1:20">
      <c r="A8" s="190"/>
      <c r="B8" s="169"/>
      <c r="C8" s="4"/>
      <c r="D8" s="4"/>
      <c r="E8" s="5"/>
      <c r="F8" s="5"/>
      <c r="G8" s="5"/>
      <c r="H8" s="5"/>
      <c r="I8" s="5"/>
      <c r="J8" s="5"/>
      <c r="K8" s="5"/>
      <c r="L8" s="5"/>
      <c r="M8" s="5"/>
      <c r="N8" s="5"/>
      <c r="O8" s="5"/>
      <c r="P8" s="5"/>
      <c r="Q8" s="5"/>
      <c r="R8" s="5"/>
    </row>
    <row r="9" spans="1:20" s="77" customFormat="1" ht="34.5" customHeight="1">
      <c r="A9" s="75"/>
      <c r="B9" s="75">
        <f>COUNT(B10:B22)+11</f>
        <v>24</v>
      </c>
      <c r="C9" s="166" t="s">
        <v>32</v>
      </c>
      <c r="D9" s="167"/>
      <c r="E9" s="168"/>
      <c r="F9" s="168"/>
      <c r="G9" s="168"/>
      <c r="H9" s="168"/>
      <c r="I9" s="168"/>
      <c r="J9" s="168"/>
      <c r="K9" s="168"/>
      <c r="L9" s="168"/>
      <c r="M9" s="168"/>
      <c r="N9" s="168"/>
      <c r="O9" s="168"/>
      <c r="P9" s="168"/>
      <c r="Q9" s="168"/>
      <c r="R9" s="169"/>
      <c r="S9" s="72"/>
      <c r="T9" s="72"/>
    </row>
    <row r="10" spans="1:20" s="56" customFormat="1" ht="337.5" customHeight="1">
      <c r="A10" s="7">
        <v>1</v>
      </c>
      <c r="B10" s="7">
        <v>1</v>
      </c>
      <c r="C10" s="53" t="s">
        <v>34</v>
      </c>
      <c r="D10" s="53" t="s">
        <v>202</v>
      </c>
      <c r="E10" s="53" t="s">
        <v>35</v>
      </c>
      <c r="F10" s="53" t="s">
        <v>153</v>
      </c>
      <c r="G10" s="53">
        <v>1967</v>
      </c>
      <c r="H10" s="53" t="s">
        <v>223</v>
      </c>
      <c r="I10" s="53" t="s">
        <v>36</v>
      </c>
      <c r="J10" s="53"/>
      <c r="K10" s="105" t="s">
        <v>232</v>
      </c>
      <c r="L10" s="53" t="s">
        <v>37</v>
      </c>
      <c r="M10" s="53" t="s">
        <v>38</v>
      </c>
      <c r="N10" s="53" t="s">
        <v>233</v>
      </c>
      <c r="O10" s="54" t="s">
        <v>230</v>
      </c>
      <c r="P10" s="53" t="s">
        <v>287</v>
      </c>
      <c r="Q10" s="53"/>
      <c r="R10" s="53" t="s">
        <v>231</v>
      </c>
      <c r="S10" s="55"/>
      <c r="T10" s="55"/>
    </row>
    <row r="11" spans="1:20" s="56" customFormat="1" ht="267.75" customHeight="1">
      <c r="A11" s="7">
        <v>2</v>
      </c>
      <c r="B11" s="7">
        <v>2</v>
      </c>
      <c r="C11" s="53" t="s">
        <v>158</v>
      </c>
      <c r="D11" s="53" t="s">
        <v>202</v>
      </c>
      <c r="E11" s="53" t="s">
        <v>159</v>
      </c>
      <c r="F11" s="53" t="s">
        <v>115</v>
      </c>
      <c r="G11" s="53"/>
      <c r="H11" s="53">
        <v>24.4</v>
      </c>
      <c r="I11" s="53" t="s">
        <v>157</v>
      </c>
      <c r="J11" s="53"/>
      <c r="K11" s="53" t="s">
        <v>116</v>
      </c>
      <c r="L11" s="53"/>
      <c r="M11" s="53"/>
      <c r="N11" s="53" t="s">
        <v>136</v>
      </c>
      <c r="O11" s="54" t="s">
        <v>257</v>
      </c>
      <c r="P11" s="53"/>
      <c r="Q11" s="53"/>
      <c r="R11" s="53"/>
      <c r="S11" s="55"/>
      <c r="T11" s="55"/>
    </row>
    <row r="12" spans="1:20" s="60" customFormat="1" ht="256.5" customHeight="1">
      <c r="A12" s="7">
        <v>3</v>
      </c>
      <c r="B12" s="7">
        <v>3</v>
      </c>
      <c r="C12" s="57" t="s">
        <v>133</v>
      </c>
      <c r="D12" s="57" t="s">
        <v>202</v>
      </c>
      <c r="E12" s="57" t="s">
        <v>135</v>
      </c>
      <c r="F12" s="57" t="s">
        <v>137</v>
      </c>
      <c r="G12" s="57">
        <v>1957</v>
      </c>
      <c r="H12" s="57">
        <v>208.4</v>
      </c>
      <c r="I12" s="57" t="s">
        <v>134</v>
      </c>
      <c r="J12" s="57">
        <v>0</v>
      </c>
      <c r="K12" s="57" t="s">
        <v>234</v>
      </c>
      <c r="L12" s="57">
        <v>213.3</v>
      </c>
      <c r="M12" s="57" t="s">
        <v>285</v>
      </c>
      <c r="N12" s="57" t="s">
        <v>43</v>
      </c>
      <c r="O12" s="58" t="s">
        <v>286</v>
      </c>
      <c r="P12" s="57"/>
      <c r="Q12" s="57"/>
      <c r="R12" s="57" t="s">
        <v>284</v>
      </c>
      <c r="S12" s="59"/>
      <c r="T12" s="59"/>
    </row>
    <row r="13" spans="1:20" s="64" customFormat="1" ht="191.25" customHeight="1">
      <c r="A13" s="7">
        <v>4</v>
      </c>
      <c r="B13" s="7">
        <v>4</v>
      </c>
      <c r="C13" s="42" t="s">
        <v>224</v>
      </c>
      <c r="D13" s="78" t="s">
        <v>202</v>
      </c>
      <c r="E13" s="185" t="s">
        <v>138</v>
      </c>
      <c r="F13" s="185" t="s">
        <v>139</v>
      </c>
      <c r="G13" s="188">
        <v>1975</v>
      </c>
      <c r="H13" s="42">
        <v>1320.5</v>
      </c>
      <c r="I13" s="92" t="s">
        <v>141</v>
      </c>
      <c r="J13" s="106">
        <v>1795</v>
      </c>
      <c r="K13" s="106" t="s">
        <v>78</v>
      </c>
      <c r="L13" s="176">
        <v>4080</v>
      </c>
      <c r="M13" s="176" t="s">
        <v>140</v>
      </c>
      <c r="N13" s="191" t="s">
        <v>235</v>
      </c>
      <c r="O13" s="191" t="s">
        <v>236</v>
      </c>
      <c r="P13" s="62">
        <v>38.72</v>
      </c>
      <c r="Q13" s="62" t="s">
        <v>160</v>
      </c>
      <c r="R13" s="62" t="s">
        <v>161</v>
      </c>
      <c r="S13" s="63"/>
      <c r="T13" s="63"/>
    </row>
    <row r="14" spans="1:20" s="64" customFormat="1" ht="125.25" customHeight="1">
      <c r="A14" s="7">
        <v>5</v>
      </c>
      <c r="B14" s="7">
        <v>5</v>
      </c>
      <c r="C14" s="42" t="s">
        <v>224</v>
      </c>
      <c r="D14" s="79" t="s">
        <v>202</v>
      </c>
      <c r="E14" s="186"/>
      <c r="F14" s="186"/>
      <c r="G14" s="189"/>
      <c r="H14" s="65">
        <v>23.4</v>
      </c>
      <c r="I14" s="65" t="s">
        <v>143</v>
      </c>
      <c r="J14" s="106">
        <v>0</v>
      </c>
      <c r="K14" s="106" t="s">
        <v>78</v>
      </c>
      <c r="L14" s="176"/>
      <c r="M14" s="176"/>
      <c r="N14" s="192"/>
      <c r="O14" s="192"/>
      <c r="P14" s="62">
        <v>0</v>
      </c>
      <c r="Q14" s="62" t="s">
        <v>160</v>
      </c>
      <c r="R14" s="62" t="s">
        <v>161</v>
      </c>
      <c r="S14" s="63"/>
      <c r="T14" s="63"/>
    </row>
    <row r="15" spans="1:20" s="64" customFormat="1" ht="127.5" customHeight="1">
      <c r="A15" s="7">
        <v>6</v>
      </c>
      <c r="B15" s="7">
        <v>6</v>
      </c>
      <c r="C15" s="42" t="s">
        <v>224</v>
      </c>
      <c r="D15" s="79" t="s">
        <v>202</v>
      </c>
      <c r="E15" s="186"/>
      <c r="F15" s="186"/>
      <c r="G15" s="189"/>
      <c r="H15" s="65">
        <v>7.7</v>
      </c>
      <c r="I15" s="65" t="s">
        <v>142</v>
      </c>
      <c r="J15" s="106">
        <v>0</v>
      </c>
      <c r="K15" s="106" t="s">
        <v>78</v>
      </c>
      <c r="L15" s="176"/>
      <c r="M15" s="176"/>
      <c r="N15" s="192"/>
      <c r="O15" s="192"/>
      <c r="P15" s="62">
        <v>0</v>
      </c>
      <c r="Q15" s="62" t="s">
        <v>160</v>
      </c>
      <c r="R15" s="62" t="s">
        <v>161</v>
      </c>
      <c r="S15" s="63"/>
      <c r="T15" s="63"/>
    </row>
    <row r="16" spans="1:20" s="64" customFormat="1" ht="126.75" customHeight="1">
      <c r="A16" s="7">
        <v>7</v>
      </c>
      <c r="B16" s="7">
        <v>7</v>
      </c>
      <c r="C16" s="42" t="s">
        <v>225</v>
      </c>
      <c r="D16" s="79" t="s">
        <v>202</v>
      </c>
      <c r="E16" s="186"/>
      <c r="F16" s="186"/>
      <c r="G16" s="189"/>
      <c r="H16" s="65">
        <v>64.099999999999994</v>
      </c>
      <c r="I16" s="65" t="s">
        <v>144</v>
      </c>
      <c r="J16" s="106">
        <v>20.57</v>
      </c>
      <c r="K16" s="106" t="s">
        <v>78</v>
      </c>
      <c r="L16" s="176"/>
      <c r="M16" s="176"/>
      <c r="N16" s="193"/>
      <c r="O16" s="193"/>
      <c r="P16" s="62">
        <v>0.51</v>
      </c>
      <c r="Q16" s="62" t="s">
        <v>160</v>
      </c>
      <c r="R16" s="62" t="s">
        <v>161</v>
      </c>
      <c r="S16" s="63"/>
      <c r="T16" s="63"/>
    </row>
    <row r="17" spans="1:20" s="67" customFormat="1" ht="210" customHeight="1">
      <c r="A17" s="7">
        <v>8</v>
      </c>
      <c r="B17" s="7">
        <v>8</v>
      </c>
      <c r="C17" s="62" t="s">
        <v>162</v>
      </c>
      <c r="D17" s="80" t="s">
        <v>202</v>
      </c>
      <c r="E17" s="187"/>
      <c r="F17" s="187"/>
      <c r="G17" s="187"/>
      <c r="H17" s="65" t="s">
        <v>160</v>
      </c>
      <c r="I17" s="65" t="s">
        <v>163</v>
      </c>
      <c r="J17" s="106">
        <v>0</v>
      </c>
      <c r="K17" s="106" t="s">
        <v>164</v>
      </c>
      <c r="L17" s="61">
        <v>19199</v>
      </c>
      <c r="M17" s="61" t="s">
        <v>165</v>
      </c>
      <c r="N17" s="61" t="s">
        <v>43</v>
      </c>
      <c r="O17" s="61" t="s">
        <v>237</v>
      </c>
      <c r="P17" s="62">
        <v>0</v>
      </c>
      <c r="Q17" s="62" t="s">
        <v>160</v>
      </c>
      <c r="R17" s="62" t="s">
        <v>161</v>
      </c>
      <c r="S17" s="66"/>
      <c r="T17" s="66"/>
    </row>
    <row r="18" spans="1:20" ht="409.5" customHeight="1">
      <c r="A18" s="7">
        <v>9</v>
      </c>
      <c r="B18" s="7">
        <v>9</v>
      </c>
      <c r="C18" s="8" t="s">
        <v>40</v>
      </c>
      <c r="D18" s="35" t="s">
        <v>202</v>
      </c>
      <c r="E18" s="8" t="s">
        <v>41</v>
      </c>
      <c r="F18" s="35" t="s">
        <v>220</v>
      </c>
      <c r="G18" s="8">
        <v>1975</v>
      </c>
      <c r="H18" s="8">
        <v>33.299999999999997</v>
      </c>
      <c r="I18" s="35" t="s">
        <v>156</v>
      </c>
      <c r="J18" s="35">
        <v>35.99</v>
      </c>
      <c r="K18" s="13" t="s">
        <v>42</v>
      </c>
      <c r="L18" s="35">
        <v>526</v>
      </c>
      <c r="M18" s="35" t="s">
        <v>155</v>
      </c>
      <c r="N18" s="8" t="s">
        <v>154</v>
      </c>
      <c r="O18" s="8" t="s">
        <v>98</v>
      </c>
      <c r="P18" s="8"/>
      <c r="Q18" s="8"/>
      <c r="R18" s="8"/>
    </row>
    <row r="19" spans="1:20" s="108" customFormat="1" ht="337.5" customHeight="1">
      <c r="A19" s="107">
        <v>10</v>
      </c>
      <c r="B19" s="107">
        <v>10</v>
      </c>
      <c r="C19" s="35" t="s">
        <v>44</v>
      </c>
      <c r="D19" s="35" t="s">
        <v>202</v>
      </c>
      <c r="E19" s="35" t="s">
        <v>172</v>
      </c>
      <c r="F19" s="163" t="s">
        <v>221</v>
      </c>
      <c r="G19" s="35">
        <v>1913</v>
      </c>
      <c r="H19" s="35">
        <v>283.7</v>
      </c>
      <c r="I19" s="35" t="s">
        <v>45</v>
      </c>
      <c r="J19" s="35"/>
      <c r="K19" s="13" t="s">
        <v>181</v>
      </c>
      <c r="L19" s="35">
        <v>473</v>
      </c>
      <c r="M19" s="35" t="s">
        <v>46</v>
      </c>
      <c r="N19" s="35" t="s">
        <v>33</v>
      </c>
      <c r="O19" s="35" t="s">
        <v>239</v>
      </c>
      <c r="P19" s="35"/>
      <c r="Q19" s="35"/>
      <c r="R19" s="57" t="s">
        <v>222</v>
      </c>
      <c r="S19" s="47"/>
      <c r="T19" s="47"/>
    </row>
    <row r="20" spans="1:20" s="67" customFormat="1" ht="180" customHeight="1">
      <c r="A20" s="7">
        <v>11</v>
      </c>
      <c r="B20" s="7">
        <v>11</v>
      </c>
      <c r="C20" s="57" t="s">
        <v>174</v>
      </c>
      <c r="D20" s="57" t="s">
        <v>202</v>
      </c>
      <c r="E20" s="57" t="s">
        <v>175</v>
      </c>
      <c r="F20" s="164"/>
      <c r="G20" s="57">
        <v>1988</v>
      </c>
      <c r="H20" s="57">
        <v>353.7</v>
      </c>
      <c r="I20" s="57" t="s">
        <v>173</v>
      </c>
      <c r="J20" s="57"/>
      <c r="K20" s="109" t="s">
        <v>176</v>
      </c>
      <c r="L20" s="57"/>
      <c r="M20" s="57"/>
      <c r="N20" s="35" t="s">
        <v>33</v>
      </c>
      <c r="O20" s="57" t="s">
        <v>238</v>
      </c>
      <c r="P20" s="58"/>
      <c r="Q20" s="57"/>
      <c r="R20" s="57" t="s">
        <v>222</v>
      </c>
      <c r="S20" s="66"/>
      <c r="T20" s="66"/>
    </row>
    <row r="21" spans="1:20" s="67" customFormat="1" ht="212.25" customHeight="1">
      <c r="A21" s="7">
        <v>12</v>
      </c>
      <c r="B21" s="7">
        <v>12</v>
      </c>
      <c r="C21" s="57" t="s">
        <v>178</v>
      </c>
      <c r="D21" s="57" t="s">
        <v>202</v>
      </c>
      <c r="E21" s="57" t="s">
        <v>177</v>
      </c>
      <c r="F21" s="165"/>
      <c r="G21" s="57">
        <v>1954</v>
      </c>
      <c r="H21" s="57">
        <v>810.4</v>
      </c>
      <c r="I21" s="57" t="s">
        <v>179</v>
      </c>
      <c r="J21" s="57"/>
      <c r="K21" s="109" t="s">
        <v>180</v>
      </c>
      <c r="L21" s="57"/>
      <c r="M21" s="57"/>
      <c r="N21" s="35" t="s">
        <v>33</v>
      </c>
      <c r="O21" s="57" t="s">
        <v>238</v>
      </c>
      <c r="P21" s="58"/>
      <c r="Q21" s="57"/>
      <c r="R21" s="57" t="s">
        <v>222</v>
      </c>
      <c r="S21" s="66"/>
      <c r="T21" s="66"/>
    </row>
    <row r="22" spans="1:20" s="31" customFormat="1" ht="298.5" customHeight="1">
      <c r="A22" s="12">
        <v>13</v>
      </c>
      <c r="B22" s="7">
        <v>8</v>
      </c>
      <c r="C22" s="7" t="s">
        <v>81</v>
      </c>
      <c r="D22" s="7" t="s">
        <v>204</v>
      </c>
      <c r="E22" s="7" t="s">
        <v>82</v>
      </c>
      <c r="F22" s="7" t="s">
        <v>53</v>
      </c>
      <c r="G22" s="7"/>
      <c r="H22" s="7">
        <v>335.6</v>
      </c>
      <c r="I22" s="7" t="s">
        <v>83</v>
      </c>
      <c r="J22" s="7"/>
      <c r="K22" s="113" t="s">
        <v>75</v>
      </c>
      <c r="L22" s="7"/>
      <c r="M22" s="7"/>
      <c r="N22" s="83" t="s">
        <v>243</v>
      </c>
      <c r="O22" s="114" t="s">
        <v>242</v>
      </c>
      <c r="P22" s="7"/>
      <c r="Q22" s="7"/>
      <c r="R22" s="7" t="s">
        <v>97</v>
      </c>
      <c r="S22" s="49">
        <v>1</v>
      </c>
      <c r="T22" s="49"/>
    </row>
    <row r="23" spans="1:20" s="77" customFormat="1" ht="34.5" customHeight="1">
      <c r="A23" s="75"/>
      <c r="B23" s="75">
        <f>COUNT(B24:B64)+146</f>
        <v>187</v>
      </c>
      <c r="C23" s="166" t="s">
        <v>47</v>
      </c>
      <c r="D23" s="167"/>
      <c r="E23" s="168"/>
      <c r="F23" s="168"/>
      <c r="G23" s="168"/>
      <c r="H23" s="168"/>
      <c r="I23" s="168"/>
      <c r="J23" s="168"/>
      <c r="K23" s="168"/>
      <c r="L23" s="168"/>
      <c r="M23" s="168"/>
      <c r="N23" s="168"/>
      <c r="O23" s="168"/>
      <c r="P23" s="168"/>
      <c r="Q23" s="168"/>
      <c r="R23" s="169"/>
      <c r="S23" s="72"/>
      <c r="T23" s="72"/>
    </row>
    <row r="24" spans="1:20" s="21" customFormat="1" ht="232.5" customHeight="1">
      <c r="A24" s="115">
        <v>13</v>
      </c>
      <c r="B24" s="107">
        <v>1</v>
      </c>
      <c r="C24" s="12" t="s">
        <v>245</v>
      </c>
      <c r="D24" s="12" t="s">
        <v>202</v>
      </c>
      <c r="E24" s="12" t="s">
        <v>50</v>
      </c>
      <c r="F24" s="135" t="s">
        <v>129</v>
      </c>
      <c r="G24" s="135">
        <v>1995</v>
      </c>
      <c r="H24" s="136">
        <v>591.29999999999995</v>
      </c>
      <c r="I24" s="137" t="s">
        <v>244</v>
      </c>
      <c r="J24" s="138">
        <v>0</v>
      </c>
      <c r="K24" s="139">
        <v>19</v>
      </c>
      <c r="L24" s="114"/>
      <c r="M24" s="140"/>
      <c r="N24" s="114" t="s">
        <v>33</v>
      </c>
      <c r="O24" s="114" t="s">
        <v>258</v>
      </c>
      <c r="P24" s="141"/>
      <c r="Q24" s="7" t="s">
        <v>260</v>
      </c>
      <c r="R24" s="141" t="s">
        <v>183</v>
      </c>
      <c r="S24" s="51">
        <v>1</v>
      </c>
      <c r="T24" s="51"/>
    </row>
    <row r="25" spans="1:20" s="1" customFormat="1" ht="176.25" customHeight="1">
      <c r="A25" s="20">
        <v>14</v>
      </c>
      <c r="B25" s="6">
        <v>2</v>
      </c>
      <c r="C25" s="10" t="s">
        <v>51</v>
      </c>
      <c r="D25" s="20" t="s">
        <v>202</v>
      </c>
      <c r="E25" s="10" t="s">
        <v>52</v>
      </c>
      <c r="F25" s="10" t="s">
        <v>53</v>
      </c>
      <c r="G25" s="10">
        <v>1882</v>
      </c>
      <c r="H25" s="36">
        <v>414.2</v>
      </c>
      <c r="I25" s="36" t="s">
        <v>54</v>
      </c>
      <c r="J25" s="37">
        <v>0</v>
      </c>
      <c r="K25" s="17" t="s">
        <v>55</v>
      </c>
      <c r="L25" s="16">
        <v>503</v>
      </c>
      <c r="M25" s="16" t="s">
        <v>56</v>
      </c>
      <c r="N25" s="14" t="s">
        <v>211</v>
      </c>
      <c r="O25" s="28" t="s">
        <v>288</v>
      </c>
      <c r="P25" s="10"/>
      <c r="Q25" s="6" t="s">
        <v>259</v>
      </c>
      <c r="R25" s="20" t="s">
        <v>183</v>
      </c>
      <c r="S25" s="50"/>
      <c r="T25" s="50">
        <v>1</v>
      </c>
    </row>
    <row r="26" spans="1:20" ht="201" customHeight="1">
      <c r="A26" s="9">
        <v>15</v>
      </c>
      <c r="B26" s="35">
        <v>3</v>
      </c>
      <c r="C26" s="20" t="s">
        <v>57</v>
      </c>
      <c r="D26" s="20" t="s">
        <v>202</v>
      </c>
      <c r="E26" s="20" t="s">
        <v>58</v>
      </c>
      <c r="F26" s="20" t="s">
        <v>53</v>
      </c>
      <c r="G26" s="20">
        <v>1918</v>
      </c>
      <c r="H26" s="38" t="s">
        <v>59</v>
      </c>
      <c r="I26" s="38" t="s">
        <v>60</v>
      </c>
      <c r="J26" s="39" t="s">
        <v>61</v>
      </c>
      <c r="K26" s="15" t="s">
        <v>62</v>
      </c>
      <c r="L26" s="14"/>
      <c r="M26" s="14"/>
      <c r="N26" s="14" t="s">
        <v>114</v>
      </c>
      <c r="O26" s="28" t="s">
        <v>240</v>
      </c>
      <c r="P26" s="6" t="s">
        <v>127</v>
      </c>
      <c r="Q26" s="6" t="s">
        <v>126</v>
      </c>
      <c r="R26" s="20" t="s">
        <v>182</v>
      </c>
      <c r="T26" s="47">
        <v>1</v>
      </c>
    </row>
    <row r="27" spans="1:20" s="1" customFormat="1" ht="239.25" customHeight="1">
      <c r="A27" s="20">
        <v>16</v>
      </c>
      <c r="B27" s="6">
        <v>4</v>
      </c>
      <c r="C27" s="20" t="s">
        <v>68</v>
      </c>
      <c r="D27" s="20" t="s">
        <v>202</v>
      </c>
      <c r="E27" s="20" t="s">
        <v>69</v>
      </c>
      <c r="F27" s="20" t="s">
        <v>53</v>
      </c>
      <c r="G27" s="20">
        <v>1918</v>
      </c>
      <c r="H27" s="38" t="s">
        <v>70</v>
      </c>
      <c r="I27" s="38" t="s">
        <v>71</v>
      </c>
      <c r="J27" s="39">
        <v>0</v>
      </c>
      <c r="K27" s="41" t="s">
        <v>67</v>
      </c>
      <c r="L27" s="39">
        <v>3155</v>
      </c>
      <c r="M27" s="39" t="s">
        <v>72</v>
      </c>
      <c r="N27" s="14" t="s">
        <v>114</v>
      </c>
      <c r="O27" s="28" t="s">
        <v>300</v>
      </c>
      <c r="P27" s="6"/>
      <c r="Q27" s="6" t="s">
        <v>117</v>
      </c>
      <c r="R27" s="20" t="s">
        <v>184</v>
      </c>
      <c r="S27" s="50"/>
      <c r="T27" s="50">
        <v>1</v>
      </c>
    </row>
    <row r="28" spans="1:20" s="1" customFormat="1" ht="141.75" customHeight="1">
      <c r="A28" s="9">
        <v>17</v>
      </c>
      <c r="B28" s="35">
        <v>5</v>
      </c>
      <c r="C28" s="12" t="s">
        <v>48</v>
      </c>
      <c r="D28" s="12" t="s">
        <v>204</v>
      </c>
      <c r="E28" s="12" t="s">
        <v>73</v>
      </c>
      <c r="F28" s="12" t="s">
        <v>53</v>
      </c>
      <c r="G28" s="12">
        <v>1918</v>
      </c>
      <c r="H28" s="81">
        <v>212.8</v>
      </c>
      <c r="I28" s="81" t="s">
        <v>74</v>
      </c>
      <c r="J28" s="82">
        <v>0</v>
      </c>
      <c r="K28" s="82" t="s">
        <v>101</v>
      </c>
      <c r="L28" s="82"/>
      <c r="M28" s="82"/>
      <c r="N28" s="83" t="s">
        <v>49</v>
      </c>
      <c r="O28" s="12" t="s">
        <v>205</v>
      </c>
      <c r="P28" s="7"/>
      <c r="Q28" s="7" t="s">
        <v>118</v>
      </c>
      <c r="R28" s="12" t="s">
        <v>183</v>
      </c>
      <c r="S28" s="49">
        <v>1</v>
      </c>
      <c r="T28" s="50"/>
    </row>
    <row r="29" spans="1:20" ht="162.75" customHeight="1">
      <c r="A29" s="20">
        <v>18</v>
      </c>
      <c r="B29" s="6">
        <v>6</v>
      </c>
      <c r="C29" s="20" t="s">
        <v>76</v>
      </c>
      <c r="D29" s="20" t="s">
        <v>202</v>
      </c>
      <c r="E29" s="10" t="s">
        <v>77</v>
      </c>
      <c r="F29" s="9" t="s">
        <v>53</v>
      </c>
      <c r="G29" s="9">
        <v>1980</v>
      </c>
      <c r="H29" s="9">
        <v>11.8</v>
      </c>
      <c r="I29" s="9"/>
      <c r="J29" s="9"/>
      <c r="K29" s="9" t="s">
        <v>78</v>
      </c>
      <c r="L29" s="9"/>
      <c r="M29" s="9"/>
      <c r="N29" s="9" t="s">
        <v>213</v>
      </c>
      <c r="O29" s="9" t="s">
        <v>301</v>
      </c>
      <c r="P29" s="35" t="s">
        <v>120</v>
      </c>
      <c r="Q29" s="35" t="s">
        <v>119</v>
      </c>
      <c r="R29" s="9" t="s">
        <v>185</v>
      </c>
    </row>
    <row r="30" spans="1:20" ht="193.5" customHeight="1">
      <c r="A30" s="9">
        <v>19</v>
      </c>
      <c r="B30" s="35">
        <v>7</v>
      </c>
      <c r="C30" s="20" t="s">
        <v>51</v>
      </c>
      <c r="D30" s="20" t="s">
        <v>202</v>
      </c>
      <c r="E30" s="20" t="s">
        <v>79</v>
      </c>
      <c r="F30" s="9" t="s">
        <v>53</v>
      </c>
      <c r="G30" s="9">
        <v>1952</v>
      </c>
      <c r="H30" s="9">
        <v>1275.2</v>
      </c>
      <c r="I30" s="9" t="s">
        <v>80</v>
      </c>
      <c r="J30" s="9"/>
      <c r="K30" s="102" t="s">
        <v>75</v>
      </c>
      <c r="L30" s="9"/>
      <c r="M30" s="9"/>
      <c r="N30" s="18" t="s">
        <v>212</v>
      </c>
      <c r="O30" s="9" t="s">
        <v>226</v>
      </c>
      <c r="P30" s="9" t="s">
        <v>121</v>
      </c>
      <c r="Q30" s="9"/>
      <c r="R30" s="9" t="s">
        <v>186</v>
      </c>
    </row>
    <row r="31" spans="1:20" s="1" customFormat="1" ht="163.5" customHeight="1">
      <c r="A31" s="20">
        <v>20</v>
      </c>
      <c r="B31" s="6">
        <v>8</v>
      </c>
      <c r="C31" s="20" t="s">
        <v>51</v>
      </c>
      <c r="D31" s="20" t="s">
        <v>202</v>
      </c>
      <c r="E31" s="20" t="s">
        <v>187</v>
      </c>
      <c r="F31" s="20" t="s">
        <v>53</v>
      </c>
      <c r="G31" s="20"/>
      <c r="H31" s="38">
        <v>1212.2</v>
      </c>
      <c r="I31" s="38" t="s">
        <v>92</v>
      </c>
      <c r="J31" s="14"/>
      <c r="K31" s="15" t="s">
        <v>102</v>
      </c>
      <c r="L31" s="14"/>
      <c r="M31" s="14"/>
      <c r="N31" s="14" t="s">
        <v>213</v>
      </c>
      <c r="O31" s="29" t="s">
        <v>246</v>
      </c>
      <c r="P31" s="6"/>
      <c r="Q31" s="6" t="s">
        <v>93</v>
      </c>
      <c r="R31" s="20" t="s">
        <v>186</v>
      </c>
      <c r="S31" s="50"/>
      <c r="T31" s="50">
        <v>1</v>
      </c>
    </row>
    <row r="32" spans="1:20" s="1" customFormat="1" ht="193.5" customHeight="1">
      <c r="A32" s="9">
        <v>21</v>
      </c>
      <c r="B32" s="35">
        <v>9</v>
      </c>
      <c r="C32" s="20" t="s">
        <v>66</v>
      </c>
      <c r="D32" s="20" t="s">
        <v>202</v>
      </c>
      <c r="E32" s="20" t="s">
        <v>94</v>
      </c>
      <c r="F32" s="20" t="s">
        <v>53</v>
      </c>
      <c r="G32" s="20"/>
      <c r="H32" s="38">
        <v>90.3</v>
      </c>
      <c r="I32" s="38" t="s">
        <v>95</v>
      </c>
      <c r="J32" s="14"/>
      <c r="K32" s="14" t="s">
        <v>103</v>
      </c>
      <c r="L32" s="14"/>
      <c r="M32" s="14"/>
      <c r="N32" s="14" t="s">
        <v>114</v>
      </c>
      <c r="O32" s="29" t="s">
        <v>227</v>
      </c>
      <c r="P32" s="6"/>
      <c r="Q32" s="6" t="s">
        <v>93</v>
      </c>
      <c r="R32" s="20" t="s">
        <v>186</v>
      </c>
      <c r="S32" s="50"/>
      <c r="T32" s="50">
        <v>1</v>
      </c>
    </row>
    <row r="33" spans="1:20" s="26" customFormat="1" ht="193.5" customHeight="1">
      <c r="A33" s="20">
        <v>22</v>
      </c>
      <c r="B33" s="6">
        <v>10</v>
      </c>
      <c r="C33" s="9" t="s">
        <v>96</v>
      </c>
      <c r="D33" s="9" t="s">
        <v>202</v>
      </c>
      <c r="E33" s="9" t="s">
        <v>104</v>
      </c>
      <c r="F33" s="9" t="s">
        <v>53</v>
      </c>
      <c r="G33" s="9">
        <v>1918</v>
      </c>
      <c r="H33" s="40">
        <v>242.1</v>
      </c>
      <c r="I33" s="40" t="s">
        <v>105</v>
      </c>
      <c r="J33" s="22"/>
      <c r="K33" s="19"/>
      <c r="L33" s="18">
        <v>812</v>
      </c>
      <c r="M33" s="18" t="s">
        <v>145</v>
      </c>
      <c r="N33" s="18" t="s">
        <v>114</v>
      </c>
      <c r="O33" s="24" t="s">
        <v>228</v>
      </c>
      <c r="P33" s="9"/>
      <c r="Q33" s="8"/>
      <c r="R33" s="9" t="s">
        <v>188</v>
      </c>
      <c r="S33" s="47"/>
      <c r="T33" s="47"/>
    </row>
    <row r="34" spans="1:20" s="25" customFormat="1" ht="193.5" customHeight="1">
      <c r="A34" s="9">
        <v>23</v>
      </c>
      <c r="B34" s="35">
        <v>11</v>
      </c>
      <c r="C34" s="115" t="s">
        <v>48</v>
      </c>
      <c r="D34" s="115" t="s">
        <v>216</v>
      </c>
      <c r="E34" s="115" t="s">
        <v>110</v>
      </c>
      <c r="F34" s="115" t="s">
        <v>53</v>
      </c>
      <c r="G34" s="115"/>
      <c r="H34" s="116">
        <v>137.6</v>
      </c>
      <c r="I34" s="116" t="s">
        <v>111</v>
      </c>
      <c r="J34" s="117"/>
      <c r="K34" s="118"/>
      <c r="L34" s="117"/>
      <c r="M34" s="117"/>
      <c r="N34" s="117" t="s">
        <v>210</v>
      </c>
      <c r="O34" s="119" t="s">
        <v>241</v>
      </c>
      <c r="P34" s="115"/>
      <c r="Q34" s="115"/>
      <c r="R34" s="107" t="s">
        <v>189</v>
      </c>
      <c r="S34" s="52">
        <v>1</v>
      </c>
      <c r="T34" s="52"/>
    </row>
    <row r="35" spans="1:20" s="23" customFormat="1" ht="193.5" customHeight="1">
      <c r="A35" s="20">
        <v>24</v>
      </c>
      <c r="B35" s="6">
        <v>12</v>
      </c>
      <c r="C35" s="20" t="s">
        <v>51</v>
      </c>
      <c r="D35" s="20" t="s">
        <v>202</v>
      </c>
      <c r="E35" s="20" t="s">
        <v>63</v>
      </c>
      <c r="F35" s="20" t="s">
        <v>53</v>
      </c>
      <c r="G35" s="20">
        <v>1928</v>
      </c>
      <c r="H35" s="38">
        <v>554.1</v>
      </c>
      <c r="I35" s="38" t="s">
        <v>64</v>
      </c>
      <c r="J35" s="39">
        <v>1654.4</v>
      </c>
      <c r="K35" s="41" t="s">
        <v>55</v>
      </c>
      <c r="L35" s="39">
        <v>1018</v>
      </c>
      <c r="M35" s="39" t="s">
        <v>65</v>
      </c>
      <c r="N35" s="39" t="s">
        <v>33</v>
      </c>
      <c r="O35" s="28" t="s">
        <v>302</v>
      </c>
      <c r="P35" s="20" t="s">
        <v>206</v>
      </c>
      <c r="Q35" s="20"/>
      <c r="R35" s="20" t="s">
        <v>183</v>
      </c>
      <c r="S35" s="48"/>
      <c r="T35" s="48">
        <v>1</v>
      </c>
    </row>
    <row r="36" spans="1:20" s="27" customFormat="1" ht="216" customHeight="1">
      <c r="A36" s="115">
        <v>25</v>
      </c>
      <c r="B36" s="107">
        <v>13</v>
      </c>
      <c r="C36" s="12" t="s">
        <v>76</v>
      </c>
      <c r="D36" s="12" t="s">
        <v>202</v>
      </c>
      <c r="E36" s="12" t="s">
        <v>112</v>
      </c>
      <c r="F36" s="12" t="s">
        <v>53</v>
      </c>
      <c r="G36" s="12"/>
      <c r="H36" s="81">
        <v>75.900000000000006</v>
      </c>
      <c r="I36" s="81" t="s">
        <v>113</v>
      </c>
      <c r="J36" s="82"/>
      <c r="K36" s="148"/>
      <c r="L36" s="83"/>
      <c r="M36" s="83"/>
      <c r="N36" s="83" t="s">
        <v>114</v>
      </c>
      <c r="O36" s="149" t="s">
        <v>289</v>
      </c>
      <c r="P36" s="7" t="s">
        <v>122</v>
      </c>
      <c r="Q36" s="7" t="s">
        <v>123</v>
      </c>
      <c r="R36" s="12" t="s">
        <v>186</v>
      </c>
      <c r="S36" s="48"/>
      <c r="T36" s="48">
        <v>1</v>
      </c>
    </row>
    <row r="37" spans="1:20" ht="201.75" customHeight="1">
      <c r="A37" s="20">
        <v>26</v>
      </c>
      <c r="B37" s="6">
        <v>14</v>
      </c>
      <c r="C37" s="20" t="s">
        <v>39</v>
      </c>
      <c r="D37" s="20" t="s">
        <v>202</v>
      </c>
      <c r="E37" s="120" t="s">
        <v>86</v>
      </c>
      <c r="F37" s="20" t="s">
        <v>84</v>
      </c>
      <c r="G37" s="20"/>
      <c r="H37" s="20"/>
      <c r="I37" s="20"/>
      <c r="J37" s="14"/>
      <c r="K37" s="6" t="s">
        <v>87</v>
      </c>
      <c r="L37" s="6">
        <v>1314</v>
      </c>
      <c r="M37" s="6" t="s">
        <v>88</v>
      </c>
      <c r="N37" s="6" t="s">
        <v>33</v>
      </c>
      <c r="O37" s="28" t="s">
        <v>261</v>
      </c>
      <c r="P37" s="6"/>
      <c r="Q37" s="6" t="s">
        <v>124</v>
      </c>
      <c r="R37" s="20" t="s">
        <v>183</v>
      </c>
      <c r="T37" s="47">
        <v>1</v>
      </c>
    </row>
    <row r="38" spans="1:20" ht="206.25" customHeight="1">
      <c r="A38" s="9">
        <v>27</v>
      </c>
      <c r="B38" s="35">
        <v>15</v>
      </c>
      <c r="C38" s="20" t="s">
        <v>39</v>
      </c>
      <c r="D38" s="20" t="s">
        <v>202</v>
      </c>
      <c r="E38" s="20" t="s">
        <v>107</v>
      </c>
      <c r="F38" s="20" t="s">
        <v>84</v>
      </c>
      <c r="G38" s="20"/>
      <c r="H38" s="20"/>
      <c r="I38" s="20"/>
      <c r="J38" s="39"/>
      <c r="K38" s="20" t="s">
        <v>108</v>
      </c>
      <c r="L38" s="6">
        <v>1500</v>
      </c>
      <c r="M38" s="6" t="s">
        <v>109</v>
      </c>
      <c r="N38" s="6" t="s">
        <v>85</v>
      </c>
      <c r="O38" s="20" t="s">
        <v>262</v>
      </c>
      <c r="P38" s="6"/>
      <c r="Q38" s="6" t="s">
        <v>125</v>
      </c>
      <c r="R38" s="20" t="s">
        <v>183</v>
      </c>
      <c r="T38" s="47">
        <v>1</v>
      </c>
    </row>
    <row r="39" spans="1:20" s="21" customFormat="1" ht="150" customHeight="1">
      <c r="A39" s="20">
        <v>28</v>
      </c>
      <c r="B39" s="6">
        <v>16</v>
      </c>
      <c r="C39" s="20" t="s">
        <v>39</v>
      </c>
      <c r="D39" s="20" t="s">
        <v>202</v>
      </c>
      <c r="E39" s="20" t="s">
        <v>90</v>
      </c>
      <c r="F39" s="20" t="s">
        <v>84</v>
      </c>
      <c r="G39" s="20"/>
      <c r="H39" s="20"/>
      <c r="I39" s="20"/>
      <c r="J39" s="39"/>
      <c r="K39" s="20" t="s">
        <v>89</v>
      </c>
      <c r="L39" s="6">
        <v>1500</v>
      </c>
      <c r="M39" s="6" t="s">
        <v>91</v>
      </c>
      <c r="N39" s="6" t="s">
        <v>33</v>
      </c>
      <c r="O39" s="28" t="s">
        <v>100</v>
      </c>
      <c r="P39" s="6"/>
      <c r="Q39" s="6" t="s">
        <v>125</v>
      </c>
      <c r="R39" s="20" t="s">
        <v>183</v>
      </c>
      <c r="S39" s="47"/>
      <c r="T39" s="47">
        <v>1</v>
      </c>
    </row>
    <row r="40" spans="1:20" s="112" customFormat="1" ht="120" customHeight="1">
      <c r="A40" s="9">
        <v>29</v>
      </c>
      <c r="B40" s="35">
        <v>17</v>
      </c>
      <c r="C40" s="12" t="s">
        <v>130</v>
      </c>
      <c r="D40" s="12" t="s">
        <v>204</v>
      </c>
      <c r="E40" s="12" t="s">
        <v>131</v>
      </c>
      <c r="F40" s="12" t="s">
        <v>84</v>
      </c>
      <c r="G40" s="12"/>
      <c r="H40" s="12"/>
      <c r="I40" s="12"/>
      <c r="J40" s="12"/>
      <c r="K40" s="103" t="s">
        <v>89</v>
      </c>
      <c r="L40" s="12">
        <v>1116</v>
      </c>
      <c r="M40" s="12" t="s">
        <v>132</v>
      </c>
      <c r="N40" s="83" t="s">
        <v>33</v>
      </c>
      <c r="O40" s="133" t="s">
        <v>229</v>
      </c>
      <c r="P40" s="12"/>
      <c r="Q40" s="113" t="s">
        <v>128</v>
      </c>
      <c r="R40" s="113" t="s">
        <v>209</v>
      </c>
      <c r="S40" s="110">
        <v>1</v>
      </c>
      <c r="T40" s="111"/>
    </row>
    <row r="41" spans="1:20" s="96" customFormat="1" ht="189" customHeight="1">
      <c r="A41" s="20">
        <v>30</v>
      </c>
      <c r="B41" s="6">
        <v>18</v>
      </c>
      <c r="C41" s="43" t="s">
        <v>48</v>
      </c>
      <c r="D41" s="43" t="s">
        <v>202</v>
      </c>
      <c r="E41" s="20" t="s">
        <v>147</v>
      </c>
      <c r="F41" s="20" t="s">
        <v>53</v>
      </c>
      <c r="G41" s="20"/>
      <c r="H41" s="38">
        <v>161.19999999999999</v>
      </c>
      <c r="I41" s="38" t="s">
        <v>146</v>
      </c>
      <c r="J41" s="14"/>
      <c r="K41" s="94" t="s">
        <v>148</v>
      </c>
      <c r="L41" s="14"/>
      <c r="M41" s="14"/>
      <c r="N41" s="14" t="s">
        <v>114</v>
      </c>
      <c r="O41" s="93" t="s">
        <v>290</v>
      </c>
      <c r="P41" s="95"/>
      <c r="Q41" s="32" t="s">
        <v>207</v>
      </c>
      <c r="R41" s="34" t="s">
        <v>183</v>
      </c>
      <c r="S41" s="49"/>
      <c r="T41" s="49">
        <v>1</v>
      </c>
    </row>
    <row r="42" spans="1:20" s="1" customFormat="1" ht="174" customHeight="1">
      <c r="A42" s="9">
        <v>31</v>
      </c>
      <c r="B42" s="35">
        <v>19</v>
      </c>
      <c r="C42" s="44" t="s">
        <v>48</v>
      </c>
      <c r="D42" s="44" t="s">
        <v>202</v>
      </c>
      <c r="E42" s="33" t="s">
        <v>149</v>
      </c>
      <c r="F42" s="90" t="s">
        <v>53</v>
      </c>
      <c r="G42" s="97"/>
      <c r="H42" s="43">
        <v>46.3</v>
      </c>
      <c r="I42" s="43" t="s">
        <v>150</v>
      </c>
      <c r="J42" s="43"/>
      <c r="K42" s="43" t="s">
        <v>62</v>
      </c>
      <c r="L42" s="43"/>
      <c r="M42" s="43"/>
      <c r="N42" s="90" t="s">
        <v>211</v>
      </c>
      <c r="O42" s="98" t="s">
        <v>303</v>
      </c>
      <c r="P42" s="99"/>
      <c r="Q42" s="99" t="s">
        <v>128</v>
      </c>
      <c r="R42" s="33" t="s">
        <v>186</v>
      </c>
      <c r="S42" s="49"/>
      <c r="T42" s="49">
        <v>1</v>
      </c>
    </row>
    <row r="43" spans="1:20" ht="134.25" customHeight="1">
      <c r="A43" s="12">
        <v>32</v>
      </c>
      <c r="B43" s="12">
        <v>20</v>
      </c>
      <c r="C43" s="84" t="s">
        <v>106</v>
      </c>
      <c r="D43" s="84" t="s">
        <v>216</v>
      </c>
      <c r="E43" s="85" t="s">
        <v>194</v>
      </c>
      <c r="F43" s="85" t="s">
        <v>84</v>
      </c>
      <c r="G43" s="86"/>
      <c r="H43" s="84">
        <v>58523</v>
      </c>
      <c r="I43" s="84" t="s">
        <v>166</v>
      </c>
      <c r="J43" s="84"/>
      <c r="K43" s="85" t="s">
        <v>167</v>
      </c>
      <c r="L43" s="84"/>
      <c r="M43" s="84"/>
      <c r="N43" s="91" t="s">
        <v>85</v>
      </c>
      <c r="O43" s="121" t="s">
        <v>247</v>
      </c>
      <c r="P43" s="87"/>
      <c r="Q43" s="134" t="s">
        <v>151</v>
      </c>
      <c r="R43" s="134" t="s">
        <v>183</v>
      </c>
      <c r="S43" s="51">
        <v>1</v>
      </c>
      <c r="T43" s="51"/>
    </row>
    <row r="44" spans="1:20" ht="196.5" customHeight="1">
      <c r="A44" s="9">
        <v>33</v>
      </c>
      <c r="B44" s="35">
        <v>21</v>
      </c>
      <c r="C44" s="45" t="s">
        <v>48</v>
      </c>
      <c r="D44" s="45" t="s">
        <v>202</v>
      </c>
      <c r="E44" s="20" t="s">
        <v>168</v>
      </c>
      <c r="F44" s="20" t="s">
        <v>53</v>
      </c>
      <c r="G44" s="20"/>
      <c r="H44" s="46">
        <v>62</v>
      </c>
      <c r="I44" s="45" t="s">
        <v>169</v>
      </c>
      <c r="J44" s="20"/>
      <c r="K44" s="68" t="s">
        <v>99</v>
      </c>
      <c r="L44" s="20"/>
      <c r="M44" s="20"/>
      <c r="N44" s="14" t="s">
        <v>33</v>
      </c>
      <c r="O44" s="93" t="s">
        <v>291</v>
      </c>
      <c r="P44" s="6"/>
      <c r="Q44" s="6" t="s">
        <v>208</v>
      </c>
      <c r="R44" s="20" t="s">
        <v>183</v>
      </c>
      <c r="S44" s="51"/>
      <c r="T44" s="51">
        <v>1</v>
      </c>
    </row>
    <row r="45" spans="1:20" ht="105.75" customHeight="1">
      <c r="A45" s="20">
        <v>34</v>
      </c>
      <c r="B45" s="6">
        <v>22</v>
      </c>
      <c r="C45" s="43" t="s">
        <v>106</v>
      </c>
      <c r="D45" s="43" t="s">
        <v>202</v>
      </c>
      <c r="E45" s="34" t="s">
        <v>170</v>
      </c>
      <c r="F45" s="34" t="s">
        <v>84</v>
      </c>
      <c r="G45" s="30"/>
      <c r="H45" s="43">
        <v>100</v>
      </c>
      <c r="I45" s="44" t="s">
        <v>171</v>
      </c>
      <c r="J45" s="43"/>
      <c r="K45" s="33" t="s">
        <v>152</v>
      </c>
      <c r="L45" s="43"/>
      <c r="M45" s="43"/>
      <c r="N45" s="90" t="s">
        <v>85</v>
      </c>
      <c r="O45" s="100" t="s">
        <v>263</v>
      </c>
      <c r="P45" s="76"/>
      <c r="Q45" s="32" t="s">
        <v>151</v>
      </c>
      <c r="R45" s="34" t="s">
        <v>183</v>
      </c>
      <c r="S45" s="51"/>
      <c r="T45" s="51">
        <v>1</v>
      </c>
    </row>
    <row r="46" spans="1:20" ht="96.75" customHeight="1">
      <c r="A46" s="9">
        <v>35</v>
      </c>
      <c r="B46" s="35">
        <v>23</v>
      </c>
      <c r="C46" s="84" t="s">
        <v>106</v>
      </c>
      <c r="D46" s="84" t="s">
        <v>216</v>
      </c>
      <c r="E46" s="85" t="s">
        <v>190</v>
      </c>
      <c r="F46" s="85" t="s">
        <v>84</v>
      </c>
      <c r="G46" s="86"/>
      <c r="H46" s="84">
        <v>1130</v>
      </c>
      <c r="I46" s="87" t="s">
        <v>191</v>
      </c>
      <c r="J46" s="84"/>
      <c r="K46" s="85" t="s">
        <v>89</v>
      </c>
      <c r="L46" s="84"/>
      <c r="M46" s="84"/>
      <c r="N46" s="91" t="s">
        <v>85</v>
      </c>
      <c r="O46" s="88" t="s">
        <v>214</v>
      </c>
      <c r="P46" s="84"/>
      <c r="Q46" s="85" t="s">
        <v>151</v>
      </c>
      <c r="R46" s="85" t="s">
        <v>186</v>
      </c>
      <c r="S46" s="51">
        <v>1</v>
      </c>
      <c r="T46" s="51"/>
    </row>
    <row r="47" spans="1:20" ht="96.75" customHeight="1">
      <c r="A47" s="20">
        <v>36</v>
      </c>
      <c r="B47" s="6">
        <v>24</v>
      </c>
      <c r="C47" s="84" t="s">
        <v>106</v>
      </c>
      <c r="D47" s="84" t="s">
        <v>216</v>
      </c>
      <c r="E47" s="85" t="s">
        <v>192</v>
      </c>
      <c r="F47" s="85" t="s">
        <v>84</v>
      </c>
      <c r="G47" s="86"/>
      <c r="H47" s="84">
        <v>1181</v>
      </c>
      <c r="I47" s="87" t="s">
        <v>193</v>
      </c>
      <c r="J47" s="84"/>
      <c r="K47" s="85" t="s">
        <v>89</v>
      </c>
      <c r="L47" s="84"/>
      <c r="M47" s="84"/>
      <c r="N47" s="91" t="s">
        <v>85</v>
      </c>
      <c r="O47" s="88" t="s">
        <v>215</v>
      </c>
      <c r="P47" s="84"/>
      <c r="Q47" s="85" t="s">
        <v>151</v>
      </c>
      <c r="R47" s="85" t="s">
        <v>186</v>
      </c>
      <c r="S47" s="51">
        <v>1</v>
      </c>
      <c r="T47" s="51"/>
    </row>
    <row r="48" spans="1:20" ht="169.5" customHeight="1">
      <c r="A48" s="9">
        <v>37</v>
      </c>
      <c r="B48" s="35">
        <v>25</v>
      </c>
      <c r="C48" s="70" t="s">
        <v>196</v>
      </c>
      <c r="D48" s="70" t="s">
        <v>202</v>
      </c>
      <c r="E48" s="70" t="s">
        <v>264</v>
      </c>
      <c r="F48" s="70" t="s">
        <v>53</v>
      </c>
      <c r="G48" s="69"/>
      <c r="H48" s="70" t="s">
        <v>195</v>
      </c>
      <c r="I48" s="70" t="s">
        <v>197</v>
      </c>
      <c r="J48" s="69"/>
      <c r="K48" s="104" t="s">
        <v>198</v>
      </c>
      <c r="L48" s="69">
        <v>3250</v>
      </c>
      <c r="M48" s="70" t="s">
        <v>199</v>
      </c>
      <c r="N48" s="101" t="s">
        <v>33</v>
      </c>
      <c r="O48" s="98" t="s">
        <v>283</v>
      </c>
      <c r="P48" s="89"/>
      <c r="Q48" s="33" t="s">
        <v>200</v>
      </c>
      <c r="R48" s="33" t="s">
        <v>186</v>
      </c>
      <c r="S48" s="51"/>
      <c r="T48" s="51">
        <v>1</v>
      </c>
    </row>
    <row r="49" spans="1:20" ht="169.5" customHeight="1">
      <c r="A49" s="12">
        <v>38</v>
      </c>
      <c r="B49" s="7">
        <v>26</v>
      </c>
      <c r="C49" s="87" t="s">
        <v>48</v>
      </c>
      <c r="D49" s="84" t="s">
        <v>204</v>
      </c>
      <c r="E49" s="12" t="s">
        <v>217</v>
      </c>
      <c r="F49" s="150" t="s">
        <v>53</v>
      </c>
      <c r="G49" s="151"/>
      <c r="H49" s="151">
        <v>100.7</v>
      </c>
      <c r="I49" s="152" t="s">
        <v>218</v>
      </c>
      <c r="J49" s="151"/>
      <c r="K49" s="153" t="s">
        <v>219</v>
      </c>
      <c r="L49" s="152"/>
      <c r="M49" s="152"/>
      <c r="N49" s="154" t="s">
        <v>114</v>
      </c>
      <c r="O49" s="155" t="s">
        <v>292</v>
      </c>
      <c r="P49" s="156"/>
      <c r="Q49" s="85" t="s">
        <v>200</v>
      </c>
      <c r="R49" s="134" t="s">
        <v>186</v>
      </c>
      <c r="S49" s="51"/>
      <c r="T49" s="51">
        <v>1</v>
      </c>
    </row>
    <row r="50" spans="1:20" s="131" customFormat="1" ht="128.25" customHeight="1">
      <c r="A50" s="9">
        <v>39</v>
      </c>
      <c r="B50" s="35">
        <v>27</v>
      </c>
      <c r="C50" s="44" t="s">
        <v>248</v>
      </c>
      <c r="D50" s="43" t="s">
        <v>202</v>
      </c>
      <c r="E50" s="20" t="s">
        <v>249</v>
      </c>
      <c r="F50" s="125" t="s">
        <v>53</v>
      </c>
      <c r="G50" s="126"/>
      <c r="H50" s="126">
        <v>309.60000000000002</v>
      </c>
      <c r="I50" s="127" t="s">
        <v>250</v>
      </c>
      <c r="J50" s="126"/>
      <c r="K50" s="128"/>
      <c r="L50" s="127">
        <v>248</v>
      </c>
      <c r="M50" s="127" t="s">
        <v>251</v>
      </c>
      <c r="N50" s="147" t="s">
        <v>255</v>
      </c>
      <c r="O50" s="99" t="s">
        <v>293</v>
      </c>
      <c r="P50" s="129"/>
      <c r="Q50" s="130"/>
      <c r="R50" s="130" t="s">
        <v>186</v>
      </c>
      <c r="S50" s="51"/>
      <c r="T50" s="51"/>
    </row>
    <row r="51" spans="1:20" s="1" customFormat="1" ht="116.25" customHeight="1">
      <c r="A51" s="122">
        <v>40</v>
      </c>
      <c r="B51" s="122">
        <v>28</v>
      </c>
      <c r="C51" s="122" t="s">
        <v>96</v>
      </c>
      <c r="D51" s="122" t="s">
        <v>202</v>
      </c>
      <c r="E51" s="123" t="s">
        <v>252</v>
      </c>
      <c r="F51" s="123" t="s">
        <v>53</v>
      </c>
      <c r="G51" s="123"/>
      <c r="H51" s="123">
        <v>1860.5</v>
      </c>
      <c r="I51" s="123" t="s">
        <v>253</v>
      </c>
      <c r="J51" s="123"/>
      <c r="K51" s="123"/>
      <c r="L51" s="123">
        <v>1238</v>
      </c>
      <c r="M51" s="124" t="s">
        <v>254</v>
      </c>
      <c r="N51" s="146" t="s">
        <v>255</v>
      </c>
      <c r="O51" s="123" t="s">
        <v>256</v>
      </c>
      <c r="P51" s="123" t="s">
        <v>265</v>
      </c>
      <c r="Q51" s="123"/>
      <c r="R51" s="123" t="s">
        <v>186</v>
      </c>
      <c r="S51" s="50"/>
      <c r="T51" s="50">
        <v>1</v>
      </c>
    </row>
    <row r="52" spans="1:20" ht="118.5" customHeight="1">
      <c r="A52" s="9">
        <v>41</v>
      </c>
      <c r="B52" s="143">
        <v>29</v>
      </c>
      <c r="C52" s="43" t="s">
        <v>106</v>
      </c>
      <c r="D52" s="43" t="s">
        <v>271</v>
      </c>
      <c r="E52" s="33" t="s">
        <v>266</v>
      </c>
      <c r="F52" s="33" t="s">
        <v>84</v>
      </c>
      <c r="G52" s="144"/>
      <c r="H52" s="43">
        <v>1016</v>
      </c>
      <c r="I52" s="44" t="s">
        <v>267</v>
      </c>
      <c r="J52" s="43"/>
      <c r="K52" s="33" t="s">
        <v>89</v>
      </c>
      <c r="L52" s="43"/>
      <c r="M52" s="43"/>
      <c r="N52" s="90" t="s">
        <v>85</v>
      </c>
      <c r="O52" s="145" t="s">
        <v>308</v>
      </c>
      <c r="P52" s="43"/>
      <c r="Q52" s="33" t="s">
        <v>268</v>
      </c>
      <c r="R52" s="99" t="s">
        <v>186</v>
      </c>
      <c r="T52" s="47">
        <v>1</v>
      </c>
    </row>
    <row r="53" spans="1:20" s="30" customFormat="1" ht="120.75">
      <c r="A53" s="9">
        <v>42</v>
      </c>
      <c r="B53" s="143">
        <v>30</v>
      </c>
      <c r="C53" s="43" t="s">
        <v>106</v>
      </c>
      <c r="D53" s="43" t="s">
        <v>271</v>
      </c>
      <c r="E53" s="33" t="s">
        <v>269</v>
      </c>
      <c r="F53" s="33" t="s">
        <v>84</v>
      </c>
      <c r="G53" s="144"/>
      <c r="H53" s="43">
        <v>860</v>
      </c>
      <c r="I53" s="44" t="s">
        <v>270</v>
      </c>
      <c r="J53" s="43"/>
      <c r="K53" s="33" t="s">
        <v>89</v>
      </c>
      <c r="L53" s="43"/>
      <c r="M53" s="43"/>
      <c r="N53" s="90" t="s">
        <v>85</v>
      </c>
      <c r="O53" s="145" t="s">
        <v>304</v>
      </c>
      <c r="P53" s="43"/>
      <c r="Q53" s="33" t="s">
        <v>268</v>
      </c>
      <c r="R53" s="99" t="s">
        <v>186</v>
      </c>
      <c r="T53" s="30">
        <v>1</v>
      </c>
    </row>
    <row r="54" spans="1:20" s="30" customFormat="1" ht="107.25" customHeight="1">
      <c r="A54" s="9">
        <v>43</v>
      </c>
      <c r="B54" s="143">
        <v>31</v>
      </c>
      <c r="C54" s="43" t="s">
        <v>106</v>
      </c>
      <c r="D54" s="43" t="s">
        <v>271</v>
      </c>
      <c r="E54" s="33" t="s">
        <v>269</v>
      </c>
      <c r="F54" s="33" t="s">
        <v>84</v>
      </c>
      <c r="G54" s="144"/>
      <c r="H54" s="43">
        <v>1000</v>
      </c>
      <c r="I54" s="44" t="s">
        <v>272</v>
      </c>
      <c r="J54" s="43"/>
      <c r="K54" s="33" t="s">
        <v>89</v>
      </c>
      <c r="L54" s="43"/>
      <c r="M54" s="43"/>
      <c r="N54" s="90" t="s">
        <v>85</v>
      </c>
      <c r="O54" s="145" t="s">
        <v>305</v>
      </c>
      <c r="P54" s="43"/>
      <c r="Q54" s="33" t="s">
        <v>268</v>
      </c>
      <c r="R54" s="99" t="s">
        <v>186</v>
      </c>
      <c r="T54" s="30">
        <v>1</v>
      </c>
    </row>
    <row r="55" spans="1:20" ht="103.5">
      <c r="A55" s="9">
        <v>44</v>
      </c>
      <c r="B55" s="143">
        <v>32</v>
      </c>
      <c r="C55" s="43" t="s">
        <v>106</v>
      </c>
      <c r="D55" s="43" t="s">
        <v>271</v>
      </c>
      <c r="E55" s="33" t="s">
        <v>269</v>
      </c>
      <c r="F55" s="33" t="s">
        <v>84</v>
      </c>
      <c r="G55" s="144"/>
      <c r="H55" s="43">
        <v>930</v>
      </c>
      <c r="I55" s="44" t="s">
        <v>273</v>
      </c>
      <c r="J55" s="43"/>
      <c r="K55" s="33" t="s">
        <v>89</v>
      </c>
      <c r="L55" s="43"/>
      <c r="M55" s="43"/>
      <c r="N55" s="90" t="s">
        <v>85</v>
      </c>
      <c r="O55" s="145" t="s">
        <v>306</v>
      </c>
      <c r="P55" s="43"/>
      <c r="Q55" s="33" t="s">
        <v>268</v>
      </c>
      <c r="R55" s="99" t="s">
        <v>186</v>
      </c>
      <c r="T55" s="47">
        <v>1</v>
      </c>
    </row>
    <row r="56" spans="1:20" ht="103.5">
      <c r="A56" s="115">
        <v>45</v>
      </c>
      <c r="B56" s="7">
        <v>33</v>
      </c>
      <c r="C56" s="84" t="s">
        <v>106</v>
      </c>
      <c r="D56" s="84" t="s">
        <v>216</v>
      </c>
      <c r="E56" s="85" t="s">
        <v>269</v>
      </c>
      <c r="F56" s="85" t="s">
        <v>84</v>
      </c>
      <c r="G56" s="86"/>
      <c r="H56" s="84">
        <v>950</v>
      </c>
      <c r="I56" s="87" t="s">
        <v>274</v>
      </c>
      <c r="J56" s="84"/>
      <c r="K56" s="85" t="s">
        <v>89</v>
      </c>
      <c r="L56" s="84"/>
      <c r="M56" s="84"/>
      <c r="N56" s="91" t="s">
        <v>85</v>
      </c>
      <c r="O56" s="88" t="s">
        <v>294</v>
      </c>
      <c r="P56" s="84"/>
      <c r="Q56" s="85" t="s">
        <v>268</v>
      </c>
      <c r="R56" s="134" t="s">
        <v>186</v>
      </c>
      <c r="T56" s="47">
        <v>1</v>
      </c>
    </row>
    <row r="57" spans="1:20" ht="120.75">
      <c r="A57" s="9">
        <v>46</v>
      </c>
      <c r="B57" s="143">
        <v>34</v>
      </c>
      <c r="C57" s="43" t="s">
        <v>106</v>
      </c>
      <c r="D57" s="43" t="s">
        <v>271</v>
      </c>
      <c r="E57" s="33" t="s">
        <v>269</v>
      </c>
      <c r="F57" s="33" t="s">
        <v>84</v>
      </c>
      <c r="G57" s="144"/>
      <c r="H57" s="43">
        <v>1000</v>
      </c>
      <c r="I57" s="44" t="s">
        <v>275</v>
      </c>
      <c r="J57" s="43"/>
      <c r="K57" s="33" t="s">
        <v>89</v>
      </c>
      <c r="L57" s="43"/>
      <c r="M57" s="43"/>
      <c r="N57" s="90" t="s">
        <v>85</v>
      </c>
      <c r="O57" s="145" t="s">
        <v>307</v>
      </c>
      <c r="P57" s="43"/>
      <c r="Q57" s="33" t="s">
        <v>268</v>
      </c>
      <c r="R57" s="99" t="s">
        <v>186</v>
      </c>
      <c r="T57" s="47">
        <v>1</v>
      </c>
    </row>
    <row r="58" spans="1:20" ht="103.5">
      <c r="A58" s="9">
        <v>47</v>
      </c>
      <c r="B58" s="143">
        <v>35</v>
      </c>
      <c r="C58" s="43" t="s">
        <v>106</v>
      </c>
      <c r="D58" s="43" t="s">
        <v>271</v>
      </c>
      <c r="E58" s="33" t="s">
        <v>269</v>
      </c>
      <c r="F58" s="33" t="s">
        <v>84</v>
      </c>
      <c r="G58" s="144"/>
      <c r="H58" s="43">
        <v>827</v>
      </c>
      <c r="I58" s="44" t="s">
        <v>276</v>
      </c>
      <c r="J58" s="43"/>
      <c r="K58" s="33" t="s">
        <v>89</v>
      </c>
      <c r="L58" s="43"/>
      <c r="M58" s="43"/>
      <c r="N58" s="90" t="s">
        <v>85</v>
      </c>
      <c r="O58" s="145" t="s">
        <v>309</v>
      </c>
      <c r="P58" s="43"/>
      <c r="Q58" s="33" t="s">
        <v>268</v>
      </c>
      <c r="R58" s="99" t="s">
        <v>186</v>
      </c>
      <c r="T58" s="47">
        <v>1</v>
      </c>
    </row>
    <row r="59" spans="1:20" ht="120.75">
      <c r="A59" s="115">
        <v>48</v>
      </c>
      <c r="B59" s="7">
        <v>36</v>
      </c>
      <c r="C59" s="84" t="s">
        <v>106</v>
      </c>
      <c r="D59" s="84" t="s">
        <v>216</v>
      </c>
      <c r="E59" s="85" t="s">
        <v>269</v>
      </c>
      <c r="F59" s="85" t="s">
        <v>84</v>
      </c>
      <c r="G59" s="86"/>
      <c r="H59" s="84">
        <v>857</v>
      </c>
      <c r="I59" s="87" t="s">
        <v>277</v>
      </c>
      <c r="J59" s="84"/>
      <c r="K59" s="85" t="s">
        <v>89</v>
      </c>
      <c r="L59" s="84"/>
      <c r="M59" s="84"/>
      <c r="N59" s="91" t="s">
        <v>85</v>
      </c>
      <c r="O59" s="88" t="s">
        <v>310</v>
      </c>
      <c r="P59" s="84"/>
      <c r="Q59" s="85" t="s">
        <v>268</v>
      </c>
      <c r="R59" s="134" t="s">
        <v>186</v>
      </c>
      <c r="T59" s="47">
        <v>1</v>
      </c>
    </row>
    <row r="60" spans="1:20" ht="120.75">
      <c r="A60" s="115">
        <v>49</v>
      </c>
      <c r="B60" s="7">
        <v>37</v>
      </c>
      <c r="C60" s="84" t="s">
        <v>106</v>
      </c>
      <c r="D60" s="84" t="s">
        <v>316</v>
      </c>
      <c r="E60" s="85" t="s">
        <v>269</v>
      </c>
      <c r="F60" s="85" t="s">
        <v>84</v>
      </c>
      <c r="G60" s="86"/>
      <c r="H60" s="84">
        <v>599</v>
      </c>
      <c r="I60" s="87" t="s">
        <v>278</v>
      </c>
      <c r="J60" s="84"/>
      <c r="K60" s="85" t="s">
        <v>89</v>
      </c>
      <c r="L60" s="84"/>
      <c r="M60" s="84"/>
      <c r="N60" s="91" t="s">
        <v>85</v>
      </c>
      <c r="O60" s="88" t="s">
        <v>311</v>
      </c>
      <c r="P60" s="84"/>
      <c r="Q60" s="85" t="s">
        <v>268</v>
      </c>
      <c r="R60" s="134" t="s">
        <v>186</v>
      </c>
      <c r="T60" s="47">
        <v>1</v>
      </c>
    </row>
    <row r="61" spans="1:20" ht="120.75">
      <c r="A61" s="115">
        <v>50</v>
      </c>
      <c r="B61" s="7">
        <v>38</v>
      </c>
      <c r="C61" s="84" t="s">
        <v>106</v>
      </c>
      <c r="D61" s="84" t="s">
        <v>316</v>
      </c>
      <c r="E61" s="85" t="s">
        <v>269</v>
      </c>
      <c r="F61" s="85" t="s">
        <v>84</v>
      </c>
      <c r="G61" s="86"/>
      <c r="H61" s="84">
        <v>1000</v>
      </c>
      <c r="I61" s="87" t="s">
        <v>279</v>
      </c>
      <c r="J61" s="84"/>
      <c r="K61" s="85" t="s">
        <v>89</v>
      </c>
      <c r="L61" s="84"/>
      <c r="M61" s="84"/>
      <c r="N61" s="91" t="s">
        <v>85</v>
      </c>
      <c r="O61" s="88" t="s">
        <v>312</v>
      </c>
      <c r="P61" s="84"/>
      <c r="Q61" s="85" t="s">
        <v>268</v>
      </c>
      <c r="R61" s="134" t="s">
        <v>186</v>
      </c>
      <c r="T61" s="47">
        <v>1</v>
      </c>
    </row>
    <row r="62" spans="1:20" ht="120.75">
      <c r="A62" s="115">
        <v>51</v>
      </c>
      <c r="B62" s="7">
        <v>39</v>
      </c>
      <c r="C62" s="84" t="s">
        <v>106</v>
      </c>
      <c r="D62" s="84" t="s">
        <v>216</v>
      </c>
      <c r="E62" s="85" t="s">
        <v>269</v>
      </c>
      <c r="F62" s="85" t="s">
        <v>84</v>
      </c>
      <c r="G62" s="86"/>
      <c r="H62" s="84">
        <v>860</v>
      </c>
      <c r="I62" s="87" t="s">
        <v>280</v>
      </c>
      <c r="J62" s="84"/>
      <c r="K62" s="85" t="s">
        <v>89</v>
      </c>
      <c r="L62" s="84"/>
      <c r="M62" s="84"/>
      <c r="N62" s="91" t="s">
        <v>85</v>
      </c>
      <c r="O62" s="88" t="s">
        <v>313</v>
      </c>
      <c r="P62" s="84"/>
      <c r="Q62" s="85" t="s">
        <v>268</v>
      </c>
      <c r="R62" s="134" t="s">
        <v>186</v>
      </c>
      <c r="T62" s="47">
        <v>1</v>
      </c>
    </row>
    <row r="63" spans="1:20" ht="120.75">
      <c r="A63" s="115">
        <v>52</v>
      </c>
      <c r="B63" s="7">
        <v>39</v>
      </c>
      <c r="C63" s="84" t="s">
        <v>106</v>
      </c>
      <c r="D63" s="84" t="s">
        <v>316</v>
      </c>
      <c r="E63" s="85" t="s">
        <v>269</v>
      </c>
      <c r="F63" s="85" t="s">
        <v>84</v>
      </c>
      <c r="G63" s="86"/>
      <c r="H63" s="84">
        <v>1000</v>
      </c>
      <c r="I63" s="87" t="s">
        <v>281</v>
      </c>
      <c r="J63" s="84"/>
      <c r="K63" s="85" t="s">
        <v>89</v>
      </c>
      <c r="L63" s="84"/>
      <c r="M63" s="84"/>
      <c r="N63" s="91" t="s">
        <v>85</v>
      </c>
      <c r="O63" s="88" t="s">
        <v>314</v>
      </c>
      <c r="P63" s="84"/>
      <c r="Q63" s="85" t="s">
        <v>268</v>
      </c>
      <c r="R63" s="134" t="s">
        <v>186</v>
      </c>
      <c r="T63" s="47">
        <v>1</v>
      </c>
    </row>
    <row r="64" spans="1:20" ht="120.75">
      <c r="A64" s="115">
        <v>53</v>
      </c>
      <c r="B64" s="7">
        <v>40</v>
      </c>
      <c r="C64" s="84" t="s">
        <v>106</v>
      </c>
      <c r="D64" s="84" t="s">
        <v>316</v>
      </c>
      <c r="E64" s="85" t="s">
        <v>269</v>
      </c>
      <c r="F64" s="85" t="s">
        <v>84</v>
      </c>
      <c r="G64" s="86"/>
      <c r="H64" s="84">
        <v>819</v>
      </c>
      <c r="I64" s="87" t="s">
        <v>282</v>
      </c>
      <c r="J64" s="84"/>
      <c r="K64" s="85" t="s">
        <v>89</v>
      </c>
      <c r="L64" s="84"/>
      <c r="M64" s="84"/>
      <c r="N64" s="91" t="s">
        <v>85</v>
      </c>
      <c r="O64" s="88" t="s">
        <v>315</v>
      </c>
      <c r="P64" s="84"/>
      <c r="Q64" s="85" t="s">
        <v>268</v>
      </c>
      <c r="R64" s="134" t="s">
        <v>186</v>
      </c>
      <c r="T64" s="47">
        <v>1</v>
      </c>
    </row>
    <row r="65" spans="1:20" ht="173.25" customHeight="1">
      <c r="A65" s="162">
        <v>54</v>
      </c>
      <c r="B65" s="162">
        <v>41</v>
      </c>
      <c r="C65" s="160" t="s">
        <v>106</v>
      </c>
      <c r="D65" s="160" t="s">
        <v>271</v>
      </c>
      <c r="E65" s="158" t="s">
        <v>295</v>
      </c>
      <c r="F65" s="158" t="s">
        <v>84</v>
      </c>
      <c r="G65" s="159"/>
      <c r="H65" s="160">
        <v>12752</v>
      </c>
      <c r="I65" s="161" t="s">
        <v>296</v>
      </c>
      <c r="J65" s="43"/>
      <c r="K65" s="158" t="s">
        <v>297</v>
      </c>
      <c r="L65" s="43"/>
      <c r="M65" s="43"/>
      <c r="N65" s="157" t="s">
        <v>85</v>
      </c>
      <c r="O65" s="145" t="s">
        <v>298</v>
      </c>
      <c r="P65" s="43"/>
      <c r="Q65" s="158" t="s">
        <v>268</v>
      </c>
      <c r="R65" s="145" t="s">
        <v>186</v>
      </c>
    </row>
    <row r="66" spans="1:20" ht="171" customHeight="1">
      <c r="A66" s="20">
        <v>55</v>
      </c>
      <c r="B66" s="6">
        <v>42</v>
      </c>
      <c r="C66" s="10" t="s">
        <v>51</v>
      </c>
      <c r="D66" s="20" t="s">
        <v>202</v>
      </c>
      <c r="E66" s="20" t="s">
        <v>317</v>
      </c>
      <c r="F66" s="10" t="s">
        <v>53</v>
      </c>
      <c r="G66" s="10">
        <v>1981</v>
      </c>
      <c r="H66" s="36">
        <v>304.5</v>
      </c>
      <c r="I66" s="38" t="s">
        <v>318</v>
      </c>
      <c r="J66" s="37">
        <v>0</v>
      </c>
      <c r="K66" s="17"/>
      <c r="L66" s="16">
        <v>1873</v>
      </c>
      <c r="M66" s="14" t="s">
        <v>319</v>
      </c>
      <c r="N66" s="14" t="s">
        <v>211</v>
      </c>
      <c r="O66" s="28" t="s">
        <v>320</v>
      </c>
      <c r="P66" s="10"/>
      <c r="Q66" s="6" t="s">
        <v>259</v>
      </c>
      <c r="R66" s="20" t="s">
        <v>183</v>
      </c>
    </row>
    <row r="67" spans="1:20">
      <c r="A67" s="142"/>
      <c r="B67" s="142"/>
      <c r="C67" s="142"/>
      <c r="D67" s="142"/>
      <c r="E67" s="142"/>
      <c r="F67" s="142"/>
      <c r="G67" s="142"/>
      <c r="H67" s="142"/>
      <c r="I67" s="142"/>
      <c r="J67" s="142"/>
      <c r="K67" s="142"/>
      <c r="L67" s="142"/>
      <c r="M67" s="142"/>
      <c r="N67" s="142"/>
      <c r="O67" s="142"/>
      <c r="P67" s="142"/>
      <c r="Q67" s="142"/>
      <c r="R67" s="142"/>
      <c r="S67" s="132">
        <f>SUM(S10:S64)+158</f>
        <v>166</v>
      </c>
      <c r="T67" s="132">
        <f>SUM(T7:T66)</f>
        <v>30</v>
      </c>
    </row>
    <row r="68" spans="1:20" ht="42">
      <c r="A68" s="142"/>
      <c r="B68" s="142"/>
      <c r="C68" s="142"/>
      <c r="D68" s="142"/>
      <c r="E68" s="142"/>
      <c r="F68" s="142"/>
      <c r="G68" s="142"/>
      <c r="H68" s="142"/>
      <c r="I68" s="142"/>
      <c r="J68" s="142"/>
      <c r="K68" s="142"/>
      <c r="L68" s="142"/>
      <c r="M68" s="142"/>
      <c r="N68" s="142"/>
      <c r="O68" s="142"/>
      <c r="P68" s="142"/>
      <c r="Q68" s="142"/>
      <c r="R68" s="142"/>
      <c r="S68" s="132" t="s">
        <v>203</v>
      </c>
      <c r="T68" s="132">
        <f>SUM(B7,B9,B23)</f>
        <v>211</v>
      </c>
    </row>
    <row r="69" spans="1:20">
      <c r="A69" s="142"/>
      <c r="B69" s="142"/>
      <c r="C69" s="142"/>
      <c r="D69" s="142"/>
      <c r="E69" s="142"/>
      <c r="F69" s="142"/>
      <c r="G69" s="142"/>
      <c r="H69" s="142"/>
      <c r="I69" s="142"/>
      <c r="J69" s="142"/>
      <c r="K69" s="142"/>
      <c r="L69" s="142"/>
      <c r="M69" s="142"/>
      <c r="N69" s="142"/>
      <c r="O69" s="142"/>
      <c r="P69" s="142"/>
      <c r="Q69" s="142"/>
      <c r="R69" s="142"/>
    </row>
    <row r="70" spans="1:20">
      <c r="A70" s="142"/>
      <c r="B70" s="142"/>
      <c r="C70" s="142"/>
      <c r="D70" s="142"/>
      <c r="E70" s="142"/>
      <c r="F70" s="142"/>
      <c r="G70" s="142"/>
      <c r="H70" s="142"/>
      <c r="I70" s="142"/>
      <c r="J70" s="142"/>
      <c r="K70" s="142"/>
      <c r="L70" s="142"/>
      <c r="M70" s="142"/>
      <c r="N70" s="142"/>
      <c r="O70" s="142"/>
      <c r="P70" s="142"/>
      <c r="Q70" s="142"/>
      <c r="R70" s="142"/>
    </row>
    <row r="71" spans="1:20">
      <c r="A71" s="142"/>
      <c r="B71" s="142"/>
      <c r="C71" s="142"/>
      <c r="D71" s="142"/>
      <c r="E71" s="142"/>
      <c r="F71" s="142"/>
      <c r="G71" s="142"/>
      <c r="H71" s="142"/>
      <c r="I71" s="142"/>
      <c r="J71" s="142"/>
      <c r="K71" s="142"/>
      <c r="L71" s="142"/>
      <c r="M71" s="142"/>
      <c r="N71" s="142"/>
      <c r="O71" s="142"/>
      <c r="P71" s="142"/>
      <c r="Q71" s="142"/>
      <c r="R71" s="142"/>
    </row>
    <row r="72" spans="1:20">
      <c r="A72" s="142"/>
      <c r="B72" s="142"/>
      <c r="C72" s="142"/>
      <c r="D72" s="142"/>
      <c r="E72" s="142"/>
      <c r="F72" s="142"/>
      <c r="G72" s="142"/>
      <c r="H72" s="142"/>
      <c r="I72" s="142"/>
      <c r="J72" s="142"/>
      <c r="K72" s="142"/>
      <c r="L72" s="142"/>
      <c r="M72" s="142"/>
      <c r="N72" s="142"/>
      <c r="O72" s="142"/>
      <c r="P72" s="142"/>
      <c r="Q72" s="142"/>
      <c r="R72" s="142"/>
    </row>
    <row r="73" spans="1:20">
      <c r="A73" s="142"/>
      <c r="B73" s="142"/>
      <c r="C73" s="142"/>
      <c r="D73" s="142"/>
      <c r="E73" s="142"/>
      <c r="F73" s="142"/>
      <c r="G73" s="142"/>
      <c r="H73" s="142"/>
      <c r="I73" s="142"/>
      <c r="J73" s="142"/>
      <c r="K73" s="142"/>
      <c r="L73" s="142"/>
      <c r="M73" s="142"/>
      <c r="N73" s="142"/>
      <c r="O73" s="142"/>
      <c r="P73" s="142"/>
      <c r="Q73" s="142"/>
      <c r="R73" s="142"/>
    </row>
  </sheetData>
  <mergeCells count="30">
    <mergeCell ref="M13:M16"/>
    <mergeCell ref="A2:R2"/>
    <mergeCell ref="A3:N3"/>
    <mergeCell ref="P4:Q4"/>
    <mergeCell ref="A6:B6"/>
    <mergeCell ref="R4:R5"/>
    <mergeCell ref="A4:B5"/>
    <mergeCell ref="E13:E17"/>
    <mergeCell ref="F13:F17"/>
    <mergeCell ref="G13:G17"/>
    <mergeCell ref="A8:B8"/>
    <mergeCell ref="L13:L16"/>
    <mergeCell ref="O13:O16"/>
    <mergeCell ref="N13:N16"/>
    <mergeCell ref="F19:F21"/>
    <mergeCell ref="C7:R7"/>
    <mergeCell ref="C9:R9"/>
    <mergeCell ref="C23:R23"/>
    <mergeCell ref="C4:C5"/>
    <mergeCell ref="E4:E5"/>
    <mergeCell ref="F4:F5"/>
    <mergeCell ref="G4:G5"/>
    <mergeCell ref="H4:H5"/>
    <mergeCell ref="I4:I5"/>
    <mergeCell ref="J4:J5"/>
    <mergeCell ref="K4:K5"/>
    <mergeCell ref="L4:L5"/>
    <mergeCell ref="M4:M5"/>
    <mergeCell ref="N4:N5"/>
    <mergeCell ref="O4:O5"/>
  </mergeCells>
  <pageMargins left="0.51181102362204722" right="0.51181102362204722" top="0.55118110236220474" bottom="0.55118110236220474" header="0.31496062992125984" footer="0.31496062992125984"/>
  <pageSetup paperSize="9" scale="31" fitToHeight="0" orientation="landscape" r:id="rId1"/>
  <rowBreaks count="2" manualBreakCount="2">
    <brk id="12" min="3" max="19" man="1"/>
    <brk id="22" min="3"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г. Сарапул</vt:lpstr>
      <vt:lpstr>'г. Сарапул'!Область_печати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 В. Шампарова</dc:creator>
  <cp:lastModifiedBy>Юлия Н. Потапова</cp:lastModifiedBy>
  <cp:lastPrinted>2022-03-14T11:10:36Z</cp:lastPrinted>
  <dcterms:created xsi:type="dcterms:W3CDTF">2006-09-16T00:00:00Z</dcterms:created>
  <dcterms:modified xsi:type="dcterms:W3CDTF">2022-08-25T09:49:05Z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1049-10.2.0.7635</vt:lpwstr>
  </property>
</Properties>
</file>