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890" activeTab="0"/>
  </bookViews>
  <sheets>
    <sheet name="МП Образование" sheetId="1" r:id="rId1"/>
    <sheet name="МП Здоровы обр жизни" sheetId="2" r:id="rId2"/>
    <sheet name="МП Развитие культуры" sheetId="3" r:id="rId3"/>
    <sheet name="МП Городское хозяйство" sheetId="4" r:id="rId4"/>
    <sheet name="МП Муниципальное управление" sheetId="5" r:id="rId5"/>
  </sheets>
  <definedNames/>
  <calcPr fullCalcOnLoad="1"/>
</workbook>
</file>

<file path=xl/sharedStrings.xml><?xml version="1.0" encoding="utf-8"?>
<sst xmlns="http://schemas.openxmlformats.org/spreadsheetml/2006/main" count="631" uniqueCount="225">
  <si>
    <t>план</t>
  </si>
  <si>
    <t>факт</t>
  </si>
  <si>
    <t>Уплата налога на имущество организаций</t>
  </si>
  <si>
    <t>чел</t>
  </si>
  <si>
    <t>Наименование  услуги, показателя объема услуги, подпрограммы, ведомственной целевой программы, основного мероприятия.</t>
  </si>
  <si>
    <t>Единица измерения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</si>
  <si>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</si>
  <si>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</si>
  <si>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Сводная бюджетная роспись на 1 января отчетного года</t>
  </si>
  <si>
    <t>Сводная бюджетная роспись на 31 декабря отчетного года</t>
  </si>
  <si>
    <t xml:space="preserve">Кассовое исполнение </t>
  </si>
  <si>
    <t>Показатель объема услуги</t>
  </si>
  <si>
    <t>Подпрограмма :  Развитие дошкольного образования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</si>
  <si>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</si>
  <si>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</si>
  <si>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</si>
  <si>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Наименование услуги и ее содержание :  Присмотр и уход; дети- инвалиды  и инвалиды с нарушением опорно-двигательного аппарата, слепые и слабовидящие</t>
  </si>
  <si>
    <t>Наименование услуги и ее содержание : Присмотр и уход; физические лица за исключением льготных категорий</t>
  </si>
  <si>
    <t>Наименование услуги и ее содержание :  Присмотр и уход ; дети -инвалиды</t>
  </si>
  <si>
    <t>Наименование услуги и ее содержание :  Реализация основных общеобразовательных программ дошкольного образования; дети - инвалиды</t>
  </si>
  <si>
    <t>Наименование услуги и ее содержание :  Реализация основных общеобразовательных программ дошкольного образования; дети – инвалиды с нарушением опорно-двигательного аппарата, слепые и слабовидящие</t>
  </si>
  <si>
    <t>Наименование услуги и ее содержание :  Реализация основных общеобразовательных программ дошкольного образования; дети от 3 до 8 лет</t>
  </si>
  <si>
    <t xml:space="preserve">Наименование услуги и ее содержание :  Реализация основных общеобразовательных программ дошкольного образования; адаптированная образовательная программа; Обучающиеся  с ограниченными возможностями здоровья ( ОВЗ); Дети от 3 до 8 лет </t>
  </si>
  <si>
    <t>Наименование услуги и ее содержание : Реализация основных общеобразовательных программ дошкольного образования; дети – инвалиды  от 1 до 3 лет</t>
  </si>
  <si>
    <t>Наименование услуги и ее содержание : Реализация основных общеобразовательных программ дошкольного образования; Дети от 1 до 3 лет</t>
  </si>
  <si>
    <t xml:space="preserve">Наименование услуги и ее содержание : Реализация основных общеобразовательных программ дошкольного образования; Дети – инвалиды, за исключением детей-инвалидов с нарушением опорно- двигательного аппарата, слепых и слабовидящих; Дети от 3 до 8 лет </t>
  </si>
  <si>
    <t>Мероприятие:Уплата налога на имущество организаций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</si>
  <si>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</si>
  <si>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>Подпрограмма:Развитие общего образования</t>
  </si>
  <si>
    <t>Наименование услуги и ее содержание : Реализация основных общеобразовательных программ начального общего образования; дети -инвалиды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</si>
  <si>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</si>
  <si>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</si>
  <si>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Наименование услуги и ее содержание : Реализация основных общеобразовательных программ начального общего образования; образовательная программа ,обеспечивающая углубленное изучение отдельных учебных предметов, предметных областей ( профильное обучение)</t>
  </si>
  <si>
    <t>Наименование услуги и ее содержание : Реализация основных общеобразовательных программ начального общего образования; проходящие обучение по состоянию здоровья на дому</t>
  </si>
  <si>
    <t>Наименование услуги и ее содержание : Реализация основных общеобразовательных программ начального общего образования; дети – инвалиды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</si>
  <si>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начального общего образования</t>
  </si>
  <si>
    <t>Наименование услуги и ее содержание :Реализация основных общеобразовательных программ начального общего образования; адаптированная образовательная программа ; обучающиеся с ограниченными возможностями здоровья ( ОВЗ)</t>
  </si>
  <si>
    <t>Наименование услуги и ее содержание :Реализация основных общеобразовательных программ основного общего образования; дети –инвалиды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</si>
  <si>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</si>
  <si>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основного общего образования; дети- инвалиды</t>
  </si>
  <si>
    <t>Наименование услуги и ее содержание :Реализация основных общеобразовательных программ  начального общего образования; адаптированная программа , обучающиеся с ограниченными возможностями  здоровья (ОВЗ)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</si>
  <si>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основного общего образования; адаптированная образовательная программа ; обучающиеся с ограниченными возможностями здоровья ( ОВЗ)</t>
  </si>
  <si>
    <t>Наименование услуги и ее содержание :Реализация основных общеобразовательных программ основного общего образования;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</si>
  <si>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основного общего образования; образовательная программа ,обеспечивающая углубленное изучение отдельных учебных предметов, предметных областей ( профильное обучение); дети- инвалиды</t>
  </si>
  <si>
    <t>Наименование услуги и ее содержание :Реализация основных общеобразовательных программ основного общего образования; заочная форма обучения</t>
  </si>
  <si>
    <t>Наименование услуги и ее содержание :Реализация основных общеобразовательных программ основного общего образования; образовательная программа ,обеспечивающая углубленное изучение отдельных учебных предметов, предметных областей ( профильное обучение)</t>
  </si>
  <si>
    <t>Наименование услуги и ее содержание :Реализация основных общеобразовательных программ основного общего образования; адаптированная образовательная программа ; обучающиеся с ограниченными возможностями здоровья ( ОВЗ)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</si>
  <si>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среднего общего образования; образовательная программа ,обеспечивающая углубленное изучение отдельных учебных предметов, предметных областей ( профильное обучение)</t>
  </si>
  <si>
    <t>Наименование услуги и ее содержание :Реализация основных общеобразовательных программ среднего общего образования; образовательная программа ,обеспечивающая углубленное изучение отдельных учебных предметов, предметных областей ( профильное обучение); очно- заочная форма обучения</t>
  </si>
  <si>
    <t>Наименование услуги и ее содержание :Реализация основных общеобразовательных программ среднего общего образования; заочная форма обучения</t>
  </si>
  <si>
    <t>Наименование услуги и ее содержание :Реализация основных общеобразовательных программ среднего общего образования;  образовательная программа ,обеспечивающая углубленное изучение отдельных учебных предметов, предметных областей ( профильное обучение); дети- инвалиды</t>
  </si>
  <si>
    <t>Наименование услуги и ее содержание :Реализация основных общеобразовательных программ среднего общего образования; дети - инвалиды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</si>
  <si>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</si>
  <si>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образования; дети – инвалиды  проходящие обучение по состоянию здоровья на дому</t>
  </si>
  <si>
    <t>Наименование услуги и ее содержание :Реализация основных общеобразовательных программ среднего общего образования, проходящие обучение по состоянию здоровья на дому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</si>
  <si>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</si>
  <si>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Наименование услуги и ее содержание :Реализация основных общеобразовательных программ дошкольного образования; дети от 3 до 8 лет</t>
  </si>
  <si>
    <t>Основное мероприятие: Организация питания обучающихся</t>
  </si>
  <si>
    <t xml:space="preserve">  Мероприятие: Обеспечение обогащенными продуктами питания, в том числе молоком,молочной продукцией, соками и другими продуктами питания детей в учреждении реализующем основную общеобразовательную программу дошкольного образования</t>
  </si>
  <si>
    <t>Подпрограмма:Развитие дополнительного образования детей</t>
  </si>
  <si>
    <t>Основное мероприятие: Реализация дополнительных общеобразовательных  общеразвивающих программ</t>
  </si>
  <si>
    <t>чел/час</t>
  </si>
  <si>
    <t>Наименование услуги и ее содержание :Реализация дополнительных общеразвивающих программ; показатель содержания : физкультурно -спортивный</t>
  </si>
  <si>
    <t>Наименование услуги и ее содержание :Реализация дополнительных общеразвивающих программ; технический</t>
  </si>
  <si>
    <t xml:space="preserve">Наименование услуги и ее содержание :Реализация дополнительных общеразвивающих программ; показатель содержания : социально –педагогический </t>
  </si>
  <si>
    <t xml:space="preserve">Наименование услуги и ее содержание :Реализация дополнительных общеразвивающих программ; показатель содержания : туристско-краеведческий </t>
  </si>
  <si>
    <t>Наименование услуги и ее содержание :Реализация дополнительных общеразвивающих программ; показатель содержания : художественный</t>
  </si>
  <si>
    <t>Наименование услуги и ее содержание :Реализация дополнительных общеразвивающих программ; показатель содержания : естественно научный</t>
  </si>
  <si>
    <t>Подпрограмма:Управление системой образования города Сарапула</t>
  </si>
  <si>
    <t>ед</t>
  </si>
  <si>
    <t>Наименование услуги и ее содержание :Методическое обеспечение образовательной деятельности</t>
  </si>
  <si>
    <t>Основное мероприятие: Предоставление консультационных и методических услуг</t>
  </si>
  <si>
    <t>Наименование услуги и ее содержание :Психолого-медико-педагогическое обследование детей</t>
  </si>
  <si>
    <t>Наименование услуги и ее содержание :Коррекционно-развивающая, компенсирующая и логопедическая помощь обучающимися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</si>
  <si>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</si>
  <si>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Наименование услуги и ее содержание :Обеспечение сохранности и учет архивных документов</t>
  </si>
  <si>
    <t>Управление образования г. Сарапула</t>
  </si>
  <si>
    <t>Наименование услуги и ее содержание :Реализация дополнительных общеразвивающих программ; показатель содержания : физкультурно-спортивная</t>
  </si>
  <si>
    <t>Наименование услуги и ее содержание :Реализация дополнительных предпрофильных программ в области ФКиС; этап начальной подготовки</t>
  </si>
  <si>
    <t>Наименование услуги и ее содержание :Реализация дополнительных предпрофильных программ в области ФКиС; тренировочный этап</t>
  </si>
  <si>
    <t>Наименование услуги и ее содержание :Реализация дополнительных предпрофильных программ в области ФКиС; этап совершенствования спортивного мастерства</t>
  </si>
  <si>
    <t>Наименование услуги и ее содержание :спортивная подготовка  по олимпийским видам спорта</t>
  </si>
  <si>
    <t>Управление физической культуры и спорта г. Сарапула</t>
  </si>
  <si>
    <t>Управление  культуры и молодежной политики г. Сарапула</t>
  </si>
  <si>
    <t>Наименование услуги и ее содержание :Реализация дополнительных общеразвивающих программ</t>
  </si>
  <si>
    <t>Наименование услуги и ее содержание :Реализация дополнительных общеразвивающих программ в области искусств</t>
  </si>
  <si>
    <t>Подпрограмма:Реализация молодежной политики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</si>
  <si>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</si>
  <si>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</si>
  <si>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</si>
  <si>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МП "Развитие образования и воспитания"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</si>
  <si>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</si>
  <si>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</si>
  <si>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</si>
  <si>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</si>
  <si>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</si>
  <si>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</si>
  <si>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Наименование услуги и ее содержание:</t>
  </si>
  <si>
    <t>Показатель объема услуги:</t>
  </si>
  <si>
    <t>Организация и проведение официальных физкультурных (физкультурно-оздоровительных) мероприятий</t>
  </si>
  <si>
    <t>мероприятие</t>
  </si>
  <si>
    <t>Создание условий для развития физической культуры и спорта</t>
  </si>
  <si>
    <t>Предоставление объектов физической культуры и спорта</t>
  </si>
  <si>
    <t>Обеспечение доступа к объектам спорта</t>
  </si>
  <si>
    <t>час</t>
  </si>
  <si>
    <t>Подпрограмма: Формирование здорового образа жизни населения, профилактика заболеваний, немедицинского потребления наркотиков и других психоактивных веществ</t>
  </si>
  <si>
    <t>МП "Сохранение здоровья и формирование здорового образа жизни"</t>
  </si>
  <si>
    <t>Осуществление библиотечной деятельности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</si>
  <si>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</si>
  <si>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</si>
  <si>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</si>
  <si>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</si>
  <si>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Наименование услуги и ее содержание: Библиотечное, библиографическое и информационное обслуживание пользователей библиотеки (удаленно через сеть Интернет)</t>
  </si>
  <si>
    <t>Показатель объема услуги: Количество документов</t>
  </si>
  <si>
    <t>Наименование услуги и ее содержание: Библиографическая обработка документов и организация каталогов</t>
  </si>
  <si>
    <t>Показатель объема услуги: Количество мероприятий</t>
  </si>
  <si>
    <t>Наименование услуги и ее содержание: Организация и проведение культурно-массовых мероприятий (иные зрелищные мероприятия)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</si>
  <si>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</si>
  <si>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</si>
  <si>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</si>
  <si>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</si>
  <si>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</si>
  <si>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</si>
  <si>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</si>
  <si>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</si>
  <si>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человек</t>
  </si>
  <si>
    <t>Мероприятие: Показ (организация показа) спектаклей (театральных постановок) на стационаре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</si>
  <si>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</si>
  <si>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</si>
  <si>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единиц</t>
  </si>
  <si>
    <t>Наименование услуги и ее содержание: Организация мероприятий и проведение культурно-массовых мероприятий (иные зрелищные мероприятия)</t>
  </si>
  <si>
    <t>Осуществление культурно-досуговой деятельности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</si>
  <si>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</si>
  <si>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Показатель объема услуги: Количество участников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</si>
  <si>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</si>
  <si>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</si>
  <si>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Осуществление музейной деятельности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</si>
  <si>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</si>
  <si>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</si>
  <si>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</si>
  <si>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Наименование услуги и ее содержание: Публичный показ музейных предметов, музейных коллекций (вне стационара)</t>
  </si>
  <si>
    <t>Мероприятие: Публичный показ музейных предметов, музейных коллекций (вне стационара)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</si>
  <si>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</si>
  <si>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</si>
  <si>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</si>
  <si>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выставок</t>
  </si>
  <si>
    <t>Осуществление деятельности по реализации национальной политики, развитию народного творчества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</si>
  <si>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</si>
  <si>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</si>
  <si>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</si>
  <si>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</si>
  <si>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</si>
  <si>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Начальник Управления культуры и молодежной политики г.Сарапула</t>
  </si>
  <si>
    <t xml:space="preserve">И.В. Манылов </t>
  </si>
  <si>
    <t>Наименование услуги и ее содержание: Библиотечное, библиографическое и информационное обслуживание пользователей библиотеки (в стационарных условиях)</t>
  </si>
  <si>
    <t>Мероприятие: Библиотечное, библиографическое и информационное обслуживание пользователей библиотеки (в стационарных условиях)</t>
  </si>
  <si>
    <t>Мероприятие: Библиотечное, библиографическое и информационное обслуживание пользователей библиотеки (удаленно через сеть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</si>
  <si>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библиотеки, включая оцифровку фондов</t>
  </si>
  <si>
    <t>Мероприятие: Формирование, учет, изучение, обеспечение физического сохранения и безопасности фондов библиотеки, включая оцифровку фондов</t>
  </si>
  <si>
    <t>Мероприятие: Библиографическая обработка документов и организация каталогов</t>
  </si>
  <si>
    <t>Наименование услуги и ее содержание: Организация и проведение культурно-массовых мероприятий (фестиваль, выставка, смотр, конкурс)</t>
  </si>
  <si>
    <t>Мероприятие: Организация и проведение культурно-массовых мероприятий (фестиваль, выставка, смотр, конкурс)</t>
  </si>
  <si>
    <t>Мероприятие: Организация и проведение культурно-массовых мероприятий (иные зрелищные мероприятия)</t>
  </si>
  <si>
    <t>Наименование услуги и ее содержание: Организация мероприятий и проведение культурно-массовых мероприятий (фестиваль, выставка, конкурс, смотр)</t>
  </si>
  <si>
    <t>Мероприятие: Организация мероприятий и проведение культурно-массовых мероприятий (фестиваль, выставка, конкурс, смотр)</t>
  </si>
  <si>
    <t>Мероприятие: Организация мероприятий и проведение культурно-массовых мероприятий (иные зрелищные мероприятия)</t>
  </si>
  <si>
    <t>Наименование услуги и ее содержание: Публичный показ музейных предметов, музейных коллекций (в стационарных условиях)</t>
  </si>
  <si>
    <t>Мероприятие: Публичный показ музейных предметов, музейных коллекций (в стационарных условиях)</t>
  </si>
  <si>
    <t>Наименование услуги и ее содержание: Создание экспозиций (выставок) музеев, организация выездных выставок (вне стационара)</t>
  </si>
  <si>
    <t>Мероприятие: Создание экспозиций (выставок) музеев, организация выездных выставок (вне стационара)</t>
  </si>
  <si>
    <t>Наименование услуги и ее содержание: Создание экспозиций (выставок) музеев, организация выездных выставок (в стационарных условиях)</t>
  </si>
  <si>
    <t>Мероприятие: Создание экспозиций (выставок) музеев, организация выездных выставок (в стационарных условиях)</t>
  </si>
  <si>
    <t>Наименование услуги и ее содержание: Организация и проведение культурно-массовых мероприятий (фестиваль, выставка, конкурс, смотр)</t>
  </si>
  <si>
    <t>Мероприятие: Организация и проведение культурно-массовых мероприятий (фестиваль, выставка, конкурс, смотр)</t>
  </si>
  <si>
    <t>Наименование услуги и ее содержание:  Осуществление реставрации и консервации музейных предметов, музейных коллекций</t>
  </si>
  <si>
    <t>Мероприятие: Осуществление реставрации и консервации музейных предметов, музейных коллекций</t>
  </si>
  <si>
    <t>МП "Развитие культуры"</t>
  </si>
  <si>
    <t>Содержание объектов монументального искусства</t>
  </si>
  <si>
    <t>Благоустройство и охрана окружающей среды</t>
  </si>
  <si>
    <t>Оказание муниципальной услуги (работы) «Организация благоустройства и озеленения»</t>
  </si>
  <si>
    <t>Обустройство парков и скверов</t>
  </si>
  <si>
    <t>кв.м</t>
  </si>
  <si>
    <t>Содеражание объектов озеленения</t>
  </si>
  <si>
    <t xml:space="preserve">Контроль за состоянием зеленых насаждений и их учет деревьев </t>
  </si>
  <si>
    <t>руб.</t>
  </si>
  <si>
    <t xml:space="preserve">Уборка территории и аналогичная деятельность </t>
  </si>
  <si>
    <t xml:space="preserve">Содержание территорий городских кладбищ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</si>
  <si>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</si>
  <si>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</si>
  <si>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куб.м</t>
  </si>
  <si>
    <t>Разметка объектов дорожного хозяйства</t>
  </si>
  <si>
    <t>Дорожное хозяйство и транспортное обслуживание населения</t>
  </si>
  <si>
    <t>Выдача справки о захоронении</t>
  </si>
  <si>
    <t>Оказание муниципальной услуги «Выдача справки о захоронении»</t>
  </si>
  <si>
    <t>Предоставление земельного участка для погребения умершего</t>
  </si>
  <si>
    <t>Оказание муниципальной услуги «Предоставление земельного участка для погребения умершего»</t>
  </si>
  <si>
    <t>Организация освещения улиц</t>
  </si>
  <si>
    <t>Протяженность сети наружного освещения</t>
  </si>
  <si>
    <t>км</t>
  </si>
  <si>
    <t>Оказание муниципальной услуги (работы) «Организация освещения улиц»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</si>
  <si>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</si>
  <si>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</si>
  <si>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</si>
  <si>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</si>
  <si>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</si>
  <si>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</si>
  <si>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Содержание технических средств организации дорожного движения  (светофоров)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</si>
  <si>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</si>
  <si>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Установка и (или) замена дорожных знаков</t>
  </si>
  <si>
    <t>Содержание дорожных знаков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</si>
  <si>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</si>
  <si>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</si>
  <si>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</si>
  <si>
    <t>Начальник управления ЖКХ Администрации г.Сарапула                                                                                    А.В.Грахов</t>
  </si>
  <si>
    <t>МП "Городское хозяйство"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</si>
  <si>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</si>
  <si>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обращений</t>
  </si>
  <si>
    <t>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</si>
  <si>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тыс. руб.</t>
  </si>
  <si>
    <t>ед.</t>
  </si>
  <si>
    <t>МП "Муниципальное управление"</t>
  </si>
  <si>
    <t>Форма 4. Отчет о выполнении сводных показателей муниципальных заданий на оказание муниципальных услуг (выполнение работ)  за 2017  год</t>
  </si>
  <si>
    <t xml:space="preserve">Отчет о выполнении сводных показателей муниципальных заданий на оказание муниципальных услуг (выполнение работ) по итогам 2017 года                                                                                                                                                                                              </t>
  </si>
  <si>
    <t>Форма 4. Отчет о выполнении сводных показателей муниципальных заданий на оказание муниципальных услуг (выполнение работ) за 2017 год</t>
  </si>
  <si>
    <t>Форма 4. Отчет о выполнении сводных показателей муниципальных заданий на оказание муниципальных услуг (выполнение работ)  за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</si>
</sst>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i/>
      <sz val="9"/>
      <color rgb="FF000000"/>
      <name val="Times New Roman"/>
      <family val="1"/>
    </font>
    <font>
      <i/>
      <sz val="9"/>
      <color rgb="FF0000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9"/>
      <color rgb="FFFF0000"/>
      <name val="Times New Roman"/>
      <family val="1"/>
    </font>
    <font>
      <sz val="14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9" fillId="0" borderId="12" xfId="0" applyFont="1" applyBorder="1" applyAlignment="1">
      <alignment vertical="center" wrapText="1"/>
    </xf>
    <xf numFmtId="164" fontId="69" fillId="0" borderId="12" xfId="0" applyNumberFormat="1" applyFont="1" applyBorder="1" applyAlignment="1">
      <alignment horizontal="center" vertical="center" wrapText="1"/>
    </xf>
    <xf numFmtId="165" fontId="69" fillId="0" borderId="12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vertical="center" wrapText="1"/>
    </xf>
    <xf numFmtId="0" fontId="72" fillId="0" borderId="16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165" fontId="58" fillId="0" borderId="12" xfId="0" applyNumberFormat="1" applyFont="1" applyBorder="1" applyAlignment="1">
      <alignment horizontal="center" wrapText="1"/>
    </xf>
    <xf numFmtId="0" fontId="73" fillId="0" borderId="12" xfId="0" applyFont="1" applyBorder="1" applyAlignment="1">
      <alignment vertical="center"/>
    </xf>
    <xf numFmtId="0" fontId="74" fillId="0" borderId="12" xfId="0" applyFont="1" applyBorder="1" applyAlignment="1">
      <alignment horizontal="center" vertical="center"/>
    </xf>
    <xf numFmtId="164" fontId="7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8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71" fillId="0" borderId="18" xfId="0" applyFont="1" applyBorder="1" applyAlignment="1">
      <alignment vertical="center"/>
    </xf>
    <xf numFmtId="0" fontId="77" fillId="0" borderId="12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vertical="center" wrapText="1"/>
    </xf>
    <xf numFmtId="164" fontId="77" fillId="0" borderId="12" xfId="0" applyNumberFormat="1" applyFont="1" applyBorder="1" applyAlignment="1">
      <alignment horizontal="center" vertical="center" wrapText="1"/>
    </xf>
    <xf numFmtId="164" fontId="78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/>
    </xf>
    <xf numFmtId="164" fontId="77" fillId="33" borderId="12" xfId="0" applyNumberFormat="1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165" fontId="77" fillId="0" borderId="12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69" fillId="0" borderId="12" xfId="0" applyFont="1" applyBorder="1" applyAlignment="1">
      <alignment/>
    </xf>
    <xf numFmtId="165" fontId="71" fillId="0" borderId="18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vertical="center" wrapText="1"/>
    </xf>
    <xf numFmtId="0" fontId="80" fillId="0" borderId="12" xfId="0" applyFont="1" applyBorder="1" applyAlignment="1">
      <alignment wrapText="1"/>
    </xf>
    <xf numFmtId="0" fontId="81" fillId="0" borderId="0" xfId="0" applyFont="1" applyAlignment="1">
      <alignment wrapText="1"/>
    </xf>
    <xf numFmtId="0" fontId="72" fillId="0" borderId="12" xfId="0" applyFont="1" applyBorder="1" applyAlignment="1">
      <alignment wrapText="1"/>
    </xf>
    <xf numFmtId="0" fontId="68" fillId="0" borderId="12" xfId="0" applyFont="1" applyBorder="1" applyAlignment="1">
      <alignment vertical="center" wrapText="1"/>
    </xf>
    <xf numFmtId="0" fontId="72" fillId="0" borderId="18" xfId="0" applyFont="1" applyBorder="1" applyAlignment="1">
      <alignment wrapText="1"/>
    </xf>
    <xf numFmtId="0" fontId="81" fillId="0" borderId="12" xfId="0" applyFont="1" applyBorder="1" applyAlignment="1">
      <alignment vertical="center" wrapText="1"/>
    </xf>
    <xf numFmtId="0" fontId="82" fillId="0" borderId="12" xfId="0" applyFont="1" applyBorder="1" applyAlignment="1">
      <alignment horizontal="center"/>
    </xf>
    <xf numFmtId="0" fontId="79" fillId="0" borderId="12" xfId="0" applyFont="1" applyBorder="1" applyAlignment="1">
      <alignment/>
    </xf>
    <xf numFmtId="0" fontId="83" fillId="0" borderId="12" xfId="0" applyFont="1" applyBorder="1" applyAlignment="1">
      <alignment/>
    </xf>
    <xf numFmtId="0" fontId="68" fillId="0" borderId="20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84" fillId="33" borderId="0" xfId="0" applyFont="1" applyFill="1" applyAlignment="1">
      <alignment vertical="center" wrapText="1"/>
    </xf>
    <xf numFmtId="0" fontId="85" fillId="33" borderId="0" xfId="0" applyFont="1" applyFill="1" applyAlignment="1">
      <alignment/>
    </xf>
    <xf numFmtId="0" fontId="86" fillId="33" borderId="25" xfId="0" applyFont="1" applyFill="1" applyBorder="1" applyAlignment="1">
      <alignment horizontal="center" vertical="center"/>
    </xf>
    <xf numFmtId="0" fontId="86" fillId="33" borderId="26" xfId="0" applyFont="1" applyFill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/>
    </xf>
    <xf numFmtId="0" fontId="1" fillId="0" borderId="0" xfId="33">
      <alignment/>
      <protection/>
    </xf>
    <xf numFmtId="0" fontId="2" fillId="0" borderId="0" xfId="0" applyFont="1" applyAlignment="1">
      <alignment vertical="center"/>
    </xf>
    <xf numFmtId="0" fontId="3" fillId="0" borderId="28" xfId="33" applyFont="1" applyBorder="1" applyAlignment="1">
      <alignment horizontal="center" vertical="center" wrapText="1"/>
      <protection/>
    </xf>
    <xf numFmtId="0" fontId="1" fillId="0" borderId="0" xfId="33" applyAlignment="1">
      <alignment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28" xfId="33" applyFont="1" applyBorder="1" applyAlignment="1">
      <alignment vertical="center"/>
      <protection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28" xfId="33" applyFont="1" applyBorder="1" applyAlignment="1">
      <alignment vertical="center"/>
      <protection/>
    </xf>
    <xf numFmtId="0" fontId="3" fillId="0" borderId="28" xfId="33" applyFont="1" applyBorder="1" applyAlignment="1">
      <alignment horizontal="center" vertical="center"/>
      <protection/>
    </xf>
    <xf numFmtId="0" fontId="5" fillId="0" borderId="28" xfId="33" applyFont="1" applyBorder="1" applyAlignment="1">
      <alignment horizontal="center" vertical="center"/>
      <protection/>
    </xf>
    <xf numFmtId="0" fontId="17" fillId="34" borderId="0" xfId="33" applyFont="1" applyFill="1">
      <alignment/>
      <protection/>
    </xf>
    <xf numFmtId="2" fontId="5" fillId="0" borderId="28" xfId="33" applyNumberFormat="1" applyFont="1" applyBorder="1" applyAlignment="1">
      <alignment vertical="center"/>
      <protection/>
    </xf>
    <xf numFmtId="0" fontId="34" fillId="0" borderId="32" xfId="0" applyFont="1" applyBorder="1" applyAlignment="1">
      <alignment vertical="center" wrapText="1"/>
    </xf>
    <xf numFmtId="0" fontId="33" fillId="0" borderId="33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88" fillId="34" borderId="0" xfId="0" applyFont="1" applyFill="1" applyAlignment="1">
      <alignment/>
    </xf>
    <xf numFmtId="0" fontId="6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8" fillId="33" borderId="4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 vertical="center" wrapText="1"/>
    </xf>
    <xf numFmtId="4" fontId="8" fillId="33" borderId="37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41" fillId="33" borderId="14" xfId="0" applyNumberFormat="1" applyFont="1" applyFill="1" applyBorder="1" applyAlignment="1">
      <alignment horizontal="center" vertical="center" wrapText="1"/>
    </xf>
    <xf numFmtId="4" fontId="41" fillId="33" borderId="15" xfId="0" applyNumberFormat="1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5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1" fillId="0" borderId="21" xfId="0" applyFont="1" applyBorder="1" applyAlignment="1">
      <alignment vertical="center" wrapText="1"/>
    </xf>
    <xf numFmtId="0" fontId="91" fillId="0" borderId="24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165" fontId="8" fillId="33" borderId="54" xfId="0" applyNumberFormat="1" applyFont="1" applyFill="1" applyBorder="1" applyAlignment="1">
      <alignment horizontal="right" vertical="center" wrapText="1"/>
    </xf>
    <xf numFmtId="0" fontId="45" fillId="0" borderId="1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43" xfId="0" applyFont="1" applyBorder="1" applyAlignment="1">
      <alignment vertical="center" wrapText="1"/>
    </xf>
    <xf numFmtId="0" fontId="45" fillId="0" borderId="56" xfId="0" applyFont="1" applyFill="1" applyBorder="1" applyAlignment="1">
      <alignment vertical="center" wrapText="1"/>
    </xf>
    <xf numFmtId="0" fontId="45" fillId="0" borderId="57" xfId="0" applyFont="1" applyBorder="1" applyAlignment="1">
      <alignment vertical="center" wrapText="1"/>
    </xf>
    <xf numFmtId="0" fontId="91" fillId="0" borderId="14" xfId="0" applyFont="1" applyBorder="1" applyAlignment="1">
      <alignment vertical="center" wrapText="1"/>
    </xf>
    <xf numFmtId="0" fontId="45" fillId="0" borderId="58" xfId="0" applyFont="1" applyFill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3" fillId="0" borderId="59" xfId="0" applyFont="1" applyBorder="1" applyAlignment="1">
      <alignment vertical="center" wrapText="1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5" fillId="0" borderId="5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56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91" fillId="0" borderId="15" xfId="0" applyFont="1" applyBorder="1" applyAlignment="1">
      <alignment vertical="center" wrapText="1"/>
    </xf>
    <xf numFmtId="0" fontId="91" fillId="0" borderId="24" xfId="0" applyFont="1" applyBorder="1" applyAlignment="1">
      <alignment vertical="center" wrapText="1"/>
    </xf>
    <xf numFmtId="0" fontId="91" fillId="0" borderId="53" xfId="0" applyFont="1" applyBorder="1" applyAlignment="1">
      <alignment vertical="center" wrapText="1"/>
    </xf>
    <xf numFmtId="0" fontId="91" fillId="0" borderId="53" xfId="0" applyFont="1" applyBorder="1" applyAlignment="1">
      <alignment vertical="center" wrapText="1"/>
    </xf>
    <xf numFmtId="165" fontId="8" fillId="0" borderId="18" xfId="0" applyNumberFormat="1" applyFont="1" applyBorder="1" applyAlignment="1">
      <alignment vertical="center"/>
    </xf>
    <xf numFmtId="165" fontId="8" fillId="33" borderId="18" xfId="0" applyNumberFormat="1" applyFont="1" applyFill="1" applyBorder="1" applyAlignment="1">
      <alignment horizontal="right" vertical="center" wrapText="1"/>
    </xf>
    <xf numFmtId="0" fontId="45" fillId="0" borderId="63" xfId="0" applyFont="1" applyBorder="1" applyAlignment="1">
      <alignment vertical="center" wrapText="1"/>
    </xf>
    <xf numFmtId="165" fontId="8" fillId="0" borderId="16" xfId="0" applyNumberFormat="1" applyFont="1" applyBorder="1" applyAlignment="1">
      <alignment vertical="center"/>
    </xf>
    <xf numFmtId="165" fontId="8" fillId="33" borderId="16" xfId="0" applyNumberFormat="1" applyFont="1" applyFill="1" applyBorder="1" applyAlignment="1">
      <alignment horizontal="right" vertical="center" wrapText="1"/>
    </xf>
    <xf numFmtId="0" fontId="45" fillId="0" borderId="64" xfId="0" applyFont="1" applyBorder="1" applyAlignment="1">
      <alignment vertical="center" wrapText="1"/>
    </xf>
    <xf numFmtId="0" fontId="43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165" fontId="8" fillId="0" borderId="12" xfId="0" applyNumberFormat="1" applyFont="1" applyBorder="1" applyAlignment="1">
      <alignment vertical="center"/>
    </xf>
    <xf numFmtId="165" fontId="8" fillId="33" borderId="12" xfId="0" applyNumberFormat="1" applyFont="1" applyFill="1" applyBorder="1" applyAlignment="1">
      <alignment horizontal="right" vertical="center" wrapText="1"/>
    </xf>
    <xf numFmtId="0" fontId="91" fillId="0" borderId="25" xfId="0" applyFont="1" applyBorder="1" applyAlignment="1">
      <alignment vertical="center" wrapText="1"/>
    </xf>
    <xf numFmtId="0" fontId="91" fillId="0" borderId="26" xfId="0" applyFont="1" applyBorder="1" applyAlignment="1">
      <alignment vertical="center" wrapText="1"/>
    </xf>
    <xf numFmtId="0" fontId="8" fillId="33" borderId="67" xfId="0" applyFont="1" applyFill="1" applyBorder="1" applyAlignment="1">
      <alignment horizontal="right" vertical="center" wrapText="1"/>
    </xf>
    <xf numFmtId="0" fontId="45" fillId="0" borderId="68" xfId="0" applyFont="1" applyBorder="1" applyAlignment="1">
      <alignment vertical="center" wrapText="1"/>
    </xf>
    <xf numFmtId="0" fontId="8" fillId="33" borderId="69" xfId="0" applyFont="1" applyFill="1" applyBorder="1" applyAlignment="1">
      <alignment horizontal="right" vertical="center" wrapText="1"/>
    </xf>
    <xf numFmtId="0" fontId="91" fillId="0" borderId="14" xfId="0" applyFont="1" applyBorder="1" applyAlignment="1">
      <alignment vertical="center" wrapText="1"/>
    </xf>
    <xf numFmtId="0" fontId="91" fillId="0" borderId="53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45" fillId="0" borderId="7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/>
    </xf>
    <xf numFmtId="0" fontId="65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92" fillId="0" borderId="0" xfId="0" applyFont="1" applyAlignment="1">
      <alignment/>
    </xf>
    <xf numFmtId="0" fontId="45" fillId="33" borderId="18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5" fillId="33" borderId="12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68" xfId="0" applyFont="1" applyFill="1" applyBorder="1" applyAlignment="1">
      <alignment vertical="center" wrapText="1"/>
    </xf>
    <xf numFmtId="0" fontId="45" fillId="0" borderId="71" xfId="0" applyFont="1" applyBorder="1" applyAlignment="1">
      <alignment vertical="center" wrapText="1"/>
    </xf>
    <xf numFmtId="165" fontId="8" fillId="33" borderId="72" xfId="0" applyNumberFormat="1" applyFont="1" applyFill="1" applyBorder="1" applyAlignment="1">
      <alignment horizontal="right" vertical="center" wrapText="1"/>
    </xf>
    <xf numFmtId="0" fontId="45" fillId="0" borderId="50" xfId="0" applyFont="1" applyBorder="1" applyAlignment="1">
      <alignment vertical="center" wrapText="1"/>
    </xf>
    <xf numFmtId="0" fontId="45" fillId="0" borderId="44" xfId="0" applyFont="1" applyBorder="1" applyAlignment="1">
      <alignment vertical="center" wrapText="1"/>
    </xf>
    <xf numFmtId="0" fontId="45" fillId="0" borderId="48" xfId="0" applyFont="1" applyBorder="1" applyAlignment="1">
      <alignment vertical="center" wrapText="1"/>
    </xf>
    <xf numFmtId="0" fontId="45" fillId="0" borderId="73" xfId="0" applyFont="1" applyBorder="1" applyAlignment="1">
      <alignment vertical="center" wrapText="1"/>
    </xf>
    <xf numFmtId="0" fontId="45" fillId="0" borderId="51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33" borderId="71" xfId="0" applyFont="1" applyFill="1" applyBorder="1" applyAlignment="1">
      <alignment vertical="center" wrapText="1"/>
    </xf>
    <xf numFmtId="0" fontId="45" fillId="33" borderId="73" xfId="0" applyFont="1" applyFill="1" applyBorder="1" applyAlignment="1">
      <alignment vertical="center" wrapText="1"/>
    </xf>
    <xf numFmtId="0" fontId="45" fillId="33" borderId="36" xfId="0" applyFont="1" applyFill="1" applyBorder="1" applyAlignment="1">
      <alignment vertical="center" wrapText="1"/>
    </xf>
    <xf numFmtId="0" fontId="45" fillId="0" borderId="74" xfId="0" applyFont="1" applyBorder="1" applyAlignment="1">
      <alignment vertical="center" wrapText="1"/>
    </xf>
    <xf numFmtId="165" fontId="8" fillId="33" borderId="73" xfId="0" applyNumberFormat="1" applyFont="1" applyFill="1" applyBorder="1" applyAlignment="1">
      <alignment horizontal="right" vertical="center" wrapText="1"/>
    </xf>
    <xf numFmtId="165" fontId="8" fillId="33" borderId="51" xfId="0" applyNumberFormat="1" applyFont="1" applyFill="1" applyBorder="1" applyAlignment="1">
      <alignment horizontal="right" vertical="center" wrapText="1"/>
    </xf>
    <xf numFmtId="165" fontId="8" fillId="33" borderId="35" xfId="0" applyNumberFormat="1" applyFont="1" applyFill="1" applyBorder="1" applyAlignment="1">
      <alignment horizontal="right" vertical="center" wrapText="1"/>
    </xf>
    <xf numFmtId="0" fontId="45" fillId="0" borderId="75" xfId="0" applyFont="1" applyBorder="1" applyAlignment="1">
      <alignment vertical="center" wrapText="1"/>
    </xf>
    <xf numFmtId="0" fontId="43" fillId="0" borderId="66" xfId="0" applyFont="1" applyBorder="1" applyAlignment="1">
      <alignment vertical="center" wrapText="1"/>
    </xf>
    <xf numFmtId="0" fontId="91" fillId="0" borderId="49" xfId="0" applyFont="1" applyBorder="1" applyAlignment="1">
      <alignment vertical="center" wrapText="1"/>
    </xf>
    <xf numFmtId="0" fontId="8" fillId="33" borderId="76" xfId="0" applyFont="1" applyFill="1" applyBorder="1" applyAlignment="1">
      <alignment horizontal="right" vertical="center" wrapText="1"/>
    </xf>
    <xf numFmtId="0" fontId="8" fillId="33" borderId="77" xfId="0" applyFont="1" applyFill="1" applyBorder="1" applyAlignment="1">
      <alignment horizontal="right" vertical="center" wrapText="1"/>
    </xf>
    <xf numFmtId="0" fontId="91" fillId="0" borderId="15" xfId="0" applyFont="1" applyBorder="1" applyAlignment="1">
      <alignment vertical="center" wrapText="1"/>
    </xf>
    <xf numFmtId="0" fontId="45" fillId="33" borderId="50" xfId="0" applyFont="1" applyFill="1" applyBorder="1" applyAlignment="1">
      <alignment vertical="center" wrapText="1"/>
    </xf>
    <xf numFmtId="0" fontId="45" fillId="33" borderId="78" xfId="0" applyFont="1" applyFill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wrapText="1"/>
    </xf>
    <xf numFmtId="0" fontId="68" fillId="0" borderId="24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8" fillId="33" borderId="23" xfId="0" applyFont="1" applyFill="1" applyBorder="1" applyAlignment="1">
      <alignment vertical="center" wrapText="1"/>
    </xf>
    <xf numFmtId="0" fontId="68" fillId="33" borderId="78" xfId="0" applyFont="1" applyFill="1" applyBorder="1" applyAlignment="1">
      <alignment vertical="center" wrapText="1"/>
    </xf>
    <xf numFmtId="0" fontId="68" fillId="33" borderId="79" xfId="0" applyFont="1" applyFill="1" applyBorder="1" applyAlignment="1">
      <alignment horizontal="center" vertical="center" wrapText="1"/>
    </xf>
    <xf numFmtId="0" fontId="68" fillId="33" borderId="80" xfId="0" applyFont="1" applyFill="1" applyBorder="1" applyAlignment="1">
      <alignment horizontal="center" vertical="center" wrapText="1"/>
    </xf>
    <xf numFmtId="0" fontId="68" fillId="33" borderId="81" xfId="0" applyFont="1" applyFill="1" applyBorder="1" applyAlignment="1">
      <alignment horizontal="center" vertical="center" wrapText="1"/>
    </xf>
    <xf numFmtId="0" fontId="68" fillId="33" borderId="66" xfId="0" applyFont="1" applyFill="1" applyBorder="1" applyAlignment="1">
      <alignment vertical="center" wrapText="1"/>
    </xf>
    <xf numFmtId="0" fontId="68" fillId="33" borderId="42" xfId="0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 wrapText="1"/>
    </xf>
    <xf numFmtId="0" fontId="68" fillId="33" borderId="44" xfId="0" applyFont="1" applyFill="1" applyBorder="1" applyAlignment="1">
      <alignment horizontal="center" vertical="center" wrapText="1"/>
    </xf>
    <xf numFmtId="0" fontId="68" fillId="33" borderId="82" xfId="0" applyFont="1" applyFill="1" applyBorder="1" applyAlignment="1">
      <alignment vertical="center"/>
    </xf>
    <xf numFmtId="0" fontId="68" fillId="33" borderId="36" xfId="0" applyFont="1" applyFill="1" applyBorder="1" applyAlignment="1">
      <alignment horizontal="center" vertical="center" wrapText="1"/>
    </xf>
    <xf numFmtId="3" fontId="68" fillId="33" borderId="37" xfId="0" applyNumberFormat="1" applyFont="1" applyFill="1" applyBorder="1" applyAlignment="1">
      <alignment horizontal="center" vertical="center" wrapText="1"/>
    </xf>
    <xf numFmtId="3" fontId="68" fillId="33" borderId="38" xfId="0" applyNumberFormat="1" applyFont="1" applyFill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49" fillId="0" borderId="0" xfId="43" applyFont="1" applyAlignment="1">
      <alignment horizontal="center" vertical="center" wrapText="1"/>
    </xf>
    <xf numFmtId="0" fontId="49" fillId="0" borderId="0" xfId="43" applyFont="1" applyAlignment="1">
      <alignment vertical="center"/>
    </xf>
    <xf numFmtId="0" fontId="49" fillId="0" borderId="0" xfId="43" applyFont="1" applyAlignment="1">
      <alignment vertic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4.421875" style="0" customWidth="1"/>
    <col min="2" max="2" width="12.421875" style="0" customWidth="1"/>
    <col min="5" max="5" width="10.8515625" style="0" customWidth="1"/>
    <col min="6" max="6" width="10.57421875" style="0" customWidth="1"/>
    <col min="7" max="7" width="11.00390625" style="0" customWidth="1"/>
    <col min="8" max="9" width="9.140625" style="0" hidden="1" customWidth="1"/>
  </cols>
  <sheetData>
    <row r="2" spans="1:7" ht="30.75" customHeight="1">
      <c r="A2" s="297" t="s">
        <v>221</v>
      </c>
      <c r="B2" s="300"/>
      <c r="C2" s="300"/>
      <c r="D2" s="300"/>
      <c r="E2" s="300"/>
      <c r="F2" s="300"/>
      <c r="G2" s="300"/>
    </row>
    <row r="3" ht="15.75" thickBot="1">
      <c r="A3" s="299"/>
    </row>
    <row r="4" spans="1:8" ht="112.5" customHeight="1" thickBot="1">
      <c r="A4" s="55" t="s">
        <v>4</v>
      </c>
      <c r="B4" s="55" t="s">
        <v>5</v>
      </c>
      <c r="C4" s="54" t="s">
        <v>6</v>
      </c>
      <c r="D4" s="57"/>
      <c r="E4" s="54" t="s">
        <v>7</v>
      </c>
      <c r="F4" s="57"/>
      <c r="G4" s="58"/>
      <c r="H4" s="2"/>
    </row>
    <row r="5" spans="1:8" ht="44.25" customHeight="1">
      <c r="A5" s="56"/>
      <c r="B5" s="56"/>
      <c r="C5" s="55" t="s">
        <v>0</v>
      </c>
      <c r="D5" s="55" t="s">
        <v>1</v>
      </c>
      <c r="E5" s="55" t="s">
        <v>8</v>
      </c>
      <c r="F5" s="55" t="s">
        <v>9</v>
      </c>
      <c r="G5" s="55" t="s">
        <v>10</v>
      </c>
      <c r="H5" s="2"/>
    </row>
    <row r="6" spans="1:8" ht="30.75" customHeight="1" thickBot="1">
      <c r="A6" s="56"/>
      <c r="B6" s="56"/>
      <c r="C6" s="56"/>
      <c r="D6" s="56"/>
      <c r="E6" s="56"/>
      <c r="F6" s="56"/>
      <c r="G6" s="56"/>
      <c r="H6" s="2"/>
    </row>
    <row r="7" spans="1:8" ht="17.25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  <c r="H7" s="2"/>
    </row>
    <row r="8" spans="1:9" s="61" customFormat="1" ht="21">
      <c r="A8" s="62" t="s">
        <v>90</v>
      </c>
      <c r="B8" s="63"/>
      <c r="C8" s="63"/>
      <c r="D8" s="63"/>
      <c r="E8" s="63"/>
      <c r="F8" s="63"/>
      <c r="G8" s="64"/>
      <c r="H8" s="60">
        <f>SUM(H11:H293)</f>
        <v>56</v>
      </c>
      <c r="I8" s="60">
        <f>SUM(I11:I293)</f>
        <v>34</v>
      </c>
    </row>
    <row r="9" spans="1:8" ht="15">
      <c r="A9" s="14" t="s">
        <v>12</v>
      </c>
      <c r="B9" s="31"/>
      <c r="C9" s="29"/>
      <c r="D9" s="29"/>
      <c r="E9" s="42">
        <f>E11+E18+E25+E32+E37+E42+E47+E52+E57+E62</f>
        <v>387026.5999999999</v>
      </c>
      <c r="F9" s="42">
        <f>F11+F18+F25+F32+F37+F42+F47+F52+F57+F62</f>
        <v>406652.2</v>
      </c>
      <c r="G9" s="42">
        <f>G11+G18+G25+G32+G37+G42+G47+G52+G57+G62</f>
        <v>399894.49999999994</v>
      </c>
      <c r="H9" s="2"/>
    </row>
    <row r="10" spans="1:8" ht="15">
      <c r="A10" s="10" t="s">
        <v>11</v>
      </c>
      <c r="B10" s="5" t="s">
        <v>3</v>
      </c>
      <c r="C10" s="29"/>
      <c r="D10" s="29"/>
      <c r="E10" s="29"/>
      <c r="F10" s="29"/>
      <c r="G10" s="29"/>
      <c r="H10" s="2"/>
    </row>
    <row r="11" spans="1:16" ht="24.75">
      <c r="A11" s="15" t="s">
        <v>16</v>
      </c>
      <c r="B11" s="16"/>
      <c r="C11" s="36">
        <v>16</v>
      </c>
      <c r="D11" s="36">
        <v>19</v>
      </c>
      <c r="E11" s="17">
        <f>E12+E16</f>
        <v>363.6</v>
      </c>
      <c r="F11" s="17">
        <f>F12+F16</f>
        <v>382.00000000000006</v>
      </c>
      <c r="G11" s="17">
        <f>G12+G16</f>
        <v>377.30000000000007</v>
      </c>
      <c r="H11" s="9">
        <v>1</v>
      </c>
      <c r="I11" s="9">
        <v>1</v>
      </c>
      <c r="J11" s="9"/>
      <c r="K11" s="9"/>
      <c r="L11" s="9"/>
      <c r="M11" s="9"/>
      <c r="N11" s="9"/>
      <c r="O11" s="9"/>
      <c r="P11" s="9"/>
    </row>
    <row r="12" spans="1:8" ht="24">
      <c r="A12" s="30" t="s">
        <v>13</v>
      </c>
      <c r="B12" s="13"/>
      <c r="C12" s="13"/>
      <c r="D12" s="13"/>
      <c r="E12" s="35">
        <f>E13+E15</f>
        <v>258.3</v>
      </c>
      <c r="F12" s="35">
        <f>F13+F15+F14</f>
        <v>276.70000000000005</v>
      </c>
      <c r="G12" s="35">
        <f>G13+G15+G14</f>
        <v>272.30000000000007</v>
      </c>
      <c r="H12" s="2"/>
    </row>
    <row r="13" spans="1:8" ht="36">
      <c r="A13" s="10" t="s">
        <v>14</v>
      </c>
      <c r="B13" s="5"/>
      <c r="C13" s="5"/>
      <c r="D13" s="5"/>
      <c r="E13" s="11">
        <v>193.5</v>
      </c>
      <c r="F13" s="11">
        <v>198.4</v>
      </c>
      <c r="G13" s="11">
        <v>194.3</v>
      </c>
      <c r="H13" s="2"/>
    </row>
    <row r="14" spans="1:8" ht="15">
      <c r="A14" s="10" t="s">
        <v>26</v>
      </c>
      <c r="B14" s="32"/>
      <c r="C14" s="5"/>
      <c r="D14" s="5"/>
      <c r="E14" s="11"/>
      <c r="F14" s="11">
        <v>7.1</v>
      </c>
      <c r="G14" s="11">
        <v>7.1</v>
      </c>
      <c r="H14" s="2"/>
    </row>
    <row r="15" spans="1:7" ht="24">
      <c r="A15" s="33" t="s">
        <v>15</v>
      </c>
      <c r="B15" s="5"/>
      <c r="C15" s="5"/>
      <c r="D15" s="5"/>
      <c r="E15" s="11">
        <v>64.8</v>
      </c>
      <c r="F15" s="11">
        <v>71.2</v>
      </c>
      <c r="G15" s="11">
        <v>70.9</v>
      </c>
    </row>
    <row r="16" spans="1:7" ht="48">
      <c r="A16" s="30" t="s">
        <v>27</v>
      </c>
      <c r="B16" s="32"/>
      <c r="C16" s="5"/>
      <c r="D16" s="5"/>
      <c r="E16" s="34">
        <f>E17</f>
        <v>105.3</v>
      </c>
      <c r="F16" s="34">
        <f>F17</f>
        <v>105.3</v>
      </c>
      <c r="G16" s="34">
        <f>G17</f>
        <v>105</v>
      </c>
    </row>
    <row r="17" spans="1:7" ht="24">
      <c r="A17" s="33" t="s">
        <v>15</v>
      </c>
      <c r="B17" s="5"/>
      <c r="C17" s="5"/>
      <c r="D17" s="5"/>
      <c r="E17" s="11">
        <v>105.3</v>
      </c>
      <c r="F17" s="11">
        <v>105.3</v>
      </c>
      <c r="G17" s="11">
        <v>105</v>
      </c>
    </row>
    <row r="18" spans="1:9" ht="24.75">
      <c r="A18" s="15" t="s">
        <v>17</v>
      </c>
      <c r="B18" s="18"/>
      <c r="C18" s="19">
        <v>5854</v>
      </c>
      <c r="D18" s="19">
        <v>5927</v>
      </c>
      <c r="E18" s="20">
        <f>E19+E23</f>
        <v>130015.29999999999</v>
      </c>
      <c r="F18" s="20">
        <f>F19+F23</f>
        <v>136608.19999999998</v>
      </c>
      <c r="G18" s="20">
        <f>G19+G23</f>
        <v>134885.1</v>
      </c>
      <c r="H18">
        <v>1</v>
      </c>
      <c r="I18">
        <v>1</v>
      </c>
    </row>
    <row r="19" spans="1:7" ht="24">
      <c r="A19" s="30" t="s">
        <v>13</v>
      </c>
      <c r="B19" s="13"/>
      <c r="C19" s="13"/>
      <c r="D19" s="13"/>
      <c r="E19" s="37">
        <f>E20+E21+E22</f>
        <v>94809.9</v>
      </c>
      <c r="F19" s="37">
        <f>F20+F21+F22</f>
        <v>101402.79999999999</v>
      </c>
      <c r="G19" s="37">
        <f>G20+G21+G22</f>
        <v>99764</v>
      </c>
    </row>
    <row r="20" spans="1:7" ht="36">
      <c r="A20" s="10" t="s">
        <v>14</v>
      </c>
      <c r="B20" s="5"/>
      <c r="C20" s="13"/>
      <c r="D20" s="13"/>
      <c r="E20" s="11">
        <v>72853.3</v>
      </c>
      <c r="F20" s="11">
        <v>74704.9</v>
      </c>
      <c r="G20" s="11">
        <v>73176.6</v>
      </c>
    </row>
    <row r="21" spans="1:7" ht="15">
      <c r="A21" s="10" t="s">
        <v>26</v>
      </c>
      <c r="B21" s="5"/>
      <c r="C21" s="13"/>
      <c r="D21" s="13"/>
      <c r="E21" s="11"/>
      <c r="F21" s="11">
        <v>2557.5</v>
      </c>
      <c r="G21" s="11">
        <v>2557.5</v>
      </c>
    </row>
    <row r="22" spans="1:7" ht="24">
      <c r="A22" s="10" t="s">
        <v>15</v>
      </c>
      <c r="B22" s="5"/>
      <c r="C22" s="13"/>
      <c r="D22" s="13"/>
      <c r="E22" s="11">
        <v>21956.6</v>
      </c>
      <c r="F22" s="11">
        <v>24140.4</v>
      </c>
      <c r="G22" s="11">
        <v>24029.9</v>
      </c>
    </row>
    <row r="23" spans="1:7" ht="48">
      <c r="A23" s="30" t="s">
        <v>27</v>
      </c>
      <c r="B23" s="5"/>
      <c r="C23" s="13"/>
      <c r="D23" s="13"/>
      <c r="E23" s="34">
        <f>E24</f>
        <v>35205.4</v>
      </c>
      <c r="F23" s="34">
        <f>F24</f>
        <v>35205.4</v>
      </c>
      <c r="G23" s="11">
        <f>G24</f>
        <v>35121.1</v>
      </c>
    </row>
    <row r="24" spans="1:7" ht="24">
      <c r="A24" s="33" t="s">
        <v>15</v>
      </c>
      <c r="B24" s="5"/>
      <c r="C24" s="13"/>
      <c r="D24" s="13"/>
      <c r="E24" s="11">
        <v>35205.4</v>
      </c>
      <c r="F24" s="11">
        <v>35205.4</v>
      </c>
      <c r="G24" s="11">
        <v>35121.1</v>
      </c>
    </row>
    <row r="25" spans="1:9" ht="15">
      <c r="A25" s="15" t="s">
        <v>18</v>
      </c>
      <c r="B25" s="5"/>
      <c r="C25" s="19">
        <v>27</v>
      </c>
      <c r="D25" s="19">
        <v>32</v>
      </c>
      <c r="E25" s="19">
        <f>E26+E30</f>
        <v>619</v>
      </c>
      <c r="F25" s="19">
        <f>F26+F30</f>
        <v>650.4</v>
      </c>
      <c r="G25" s="19">
        <f>G26+G30</f>
        <v>642.4</v>
      </c>
      <c r="H25">
        <v>1</v>
      </c>
      <c r="I25">
        <v>1</v>
      </c>
    </row>
    <row r="26" spans="1:7" ht="24">
      <c r="A26" s="30" t="s">
        <v>13</v>
      </c>
      <c r="B26" s="5"/>
      <c r="C26" s="5"/>
      <c r="D26" s="5"/>
      <c r="E26" s="38">
        <f>E27+E29+E28</f>
        <v>445.4</v>
      </c>
      <c r="F26" s="38">
        <f>F27+F29+F28</f>
        <v>476.8</v>
      </c>
      <c r="G26" s="38">
        <f>G27+G29+G28</f>
        <v>469.2</v>
      </c>
    </row>
    <row r="27" spans="1:7" ht="36">
      <c r="A27" s="10" t="s">
        <v>14</v>
      </c>
      <c r="B27" s="5"/>
      <c r="C27" s="5"/>
      <c r="D27" s="5"/>
      <c r="E27" s="5">
        <v>334</v>
      </c>
      <c r="F27" s="5">
        <v>342.5</v>
      </c>
      <c r="G27" s="12">
        <v>335.5</v>
      </c>
    </row>
    <row r="28" spans="1:7" ht="15">
      <c r="A28" s="10" t="s">
        <v>26</v>
      </c>
      <c r="B28" s="5"/>
      <c r="C28" s="5"/>
      <c r="D28" s="5"/>
      <c r="E28" s="5"/>
      <c r="F28" s="5">
        <v>11.8</v>
      </c>
      <c r="G28" s="12">
        <v>11.8</v>
      </c>
    </row>
    <row r="29" spans="1:7" ht="24">
      <c r="A29" s="10" t="s">
        <v>15</v>
      </c>
      <c r="B29" s="5"/>
      <c r="C29" s="5"/>
      <c r="D29" s="5"/>
      <c r="E29" s="5">
        <v>111.4</v>
      </c>
      <c r="F29" s="5">
        <v>122.5</v>
      </c>
      <c r="G29" s="12">
        <v>121.9</v>
      </c>
    </row>
    <row r="30" spans="1:7" ht="48">
      <c r="A30" s="30" t="s">
        <v>27</v>
      </c>
      <c r="B30" s="5"/>
      <c r="C30" s="5"/>
      <c r="D30" s="5"/>
      <c r="E30" s="38">
        <f>E31</f>
        <v>173.6</v>
      </c>
      <c r="F30" s="38">
        <f>F31</f>
        <v>173.6</v>
      </c>
      <c r="G30" s="39">
        <f>G31</f>
        <v>173.2</v>
      </c>
    </row>
    <row r="31" spans="1:7" ht="24">
      <c r="A31" s="33" t="s">
        <v>15</v>
      </c>
      <c r="B31" s="5"/>
      <c r="C31" s="5"/>
      <c r="D31" s="5"/>
      <c r="E31" s="5">
        <v>173.6</v>
      </c>
      <c r="F31" s="5">
        <v>173.6</v>
      </c>
      <c r="G31" s="12">
        <v>173.2</v>
      </c>
    </row>
    <row r="32" spans="1:9" ht="24.75">
      <c r="A32" s="15" t="s">
        <v>19</v>
      </c>
      <c r="B32" s="5"/>
      <c r="C32" s="19">
        <v>12</v>
      </c>
      <c r="D32" s="19">
        <v>12</v>
      </c>
      <c r="E32" s="19">
        <f>E33</f>
        <v>574.9</v>
      </c>
      <c r="F32" s="19">
        <f>F33</f>
        <v>604</v>
      </c>
      <c r="G32" s="19">
        <f>G33</f>
        <v>592.6999999999999</v>
      </c>
      <c r="H32">
        <v>1</v>
      </c>
      <c r="I32">
        <v>1</v>
      </c>
    </row>
    <row r="33" spans="1:7" ht="24">
      <c r="A33" s="30" t="s">
        <v>13</v>
      </c>
      <c r="B33" s="5"/>
      <c r="C33" s="5"/>
      <c r="D33" s="5"/>
      <c r="E33" s="38">
        <f>E34+E35+E36</f>
        <v>574.9</v>
      </c>
      <c r="F33" s="38">
        <f>F34+F35+F36</f>
        <v>604</v>
      </c>
      <c r="G33" s="38">
        <f>G34+G35+G36</f>
        <v>592.6999999999999</v>
      </c>
    </row>
    <row r="34" spans="1:7" ht="36">
      <c r="A34" s="10" t="s">
        <v>14</v>
      </c>
      <c r="B34" s="5"/>
      <c r="C34" s="5"/>
      <c r="D34" s="5"/>
      <c r="E34" s="5">
        <v>527.5</v>
      </c>
      <c r="F34" s="5">
        <v>540.9</v>
      </c>
      <c r="G34" s="12">
        <v>529.8</v>
      </c>
    </row>
    <row r="35" spans="1:7" ht="15">
      <c r="A35" s="10" t="s">
        <v>26</v>
      </c>
      <c r="B35" s="5"/>
      <c r="C35" s="5"/>
      <c r="D35" s="5"/>
      <c r="E35" s="5"/>
      <c r="F35" s="5">
        <v>11</v>
      </c>
      <c r="G35" s="12">
        <v>11</v>
      </c>
    </row>
    <row r="36" spans="1:7" ht="24">
      <c r="A36" s="10" t="s">
        <v>15</v>
      </c>
      <c r="B36" s="5"/>
      <c r="C36" s="5"/>
      <c r="D36" s="5"/>
      <c r="E36" s="5">
        <v>47.4</v>
      </c>
      <c r="F36" s="5">
        <v>52.1</v>
      </c>
      <c r="G36" s="12">
        <v>51.9</v>
      </c>
    </row>
    <row r="37" spans="1:9" ht="36.75">
      <c r="A37" s="15" t="s">
        <v>20</v>
      </c>
      <c r="B37" s="5"/>
      <c r="C37" s="19">
        <v>17</v>
      </c>
      <c r="D37" s="19">
        <v>20</v>
      </c>
      <c r="E37" s="19">
        <f>E38</f>
        <v>860</v>
      </c>
      <c r="F37" s="19">
        <f>F38</f>
        <v>903.6000000000001</v>
      </c>
      <c r="G37" s="19">
        <f>G38</f>
        <v>886.6</v>
      </c>
      <c r="H37">
        <v>1</v>
      </c>
      <c r="I37">
        <v>1</v>
      </c>
    </row>
    <row r="38" spans="1:7" ht="24">
      <c r="A38" s="30" t="s">
        <v>13</v>
      </c>
      <c r="B38" s="5"/>
      <c r="C38" s="5"/>
      <c r="D38" s="5"/>
      <c r="E38" s="38">
        <f>E39+E40+E41</f>
        <v>860</v>
      </c>
      <c r="F38" s="38">
        <f>F39+F40+F41</f>
        <v>903.6000000000001</v>
      </c>
      <c r="G38" s="38">
        <f>G39+G40+G41</f>
        <v>886.6</v>
      </c>
    </row>
    <row r="39" spans="1:7" ht="36">
      <c r="A39" s="10" t="s">
        <v>14</v>
      </c>
      <c r="B39" s="5"/>
      <c r="C39" s="5"/>
      <c r="D39" s="5"/>
      <c r="E39" s="5">
        <v>792.1</v>
      </c>
      <c r="F39" s="5">
        <v>812.2</v>
      </c>
      <c r="G39" s="12">
        <v>795.6</v>
      </c>
    </row>
    <row r="40" spans="1:7" ht="15">
      <c r="A40" s="10" t="s">
        <v>26</v>
      </c>
      <c r="B40" s="5"/>
      <c r="C40" s="5"/>
      <c r="D40" s="5"/>
      <c r="E40" s="5"/>
      <c r="F40" s="5">
        <v>16.7</v>
      </c>
      <c r="G40" s="12">
        <v>16.7</v>
      </c>
    </row>
    <row r="41" spans="1:7" ht="24">
      <c r="A41" s="10" t="s">
        <v>15</v>
      </c>
      <c r="B41" s="5"/>
      <c r="C41" s="5"/>
      <c r="D41" s="5"/>
      <c r="E41" s="5">
        <v>67.9</v>
      </c>
      <c r="F41" s="5">
        <v>74.7</v>
      </c>
      <c r="G41" s="12">
        <v>74.3</v>
      </c>
    </row>
    <row r="42" spans="1:9" ht="24.75">
      <c r="A42" s="15" t="s">
        <v>21</v>
      </c>
      <c r="B42" s="5"/>
      <c r="C42" s="19">
        <v>4619</v>
      </c>
      <c r="D42" s="19">
        <v>4697</v>
      </c>
      <c r="E42" s="19">
        <f>E43</f>
        <v>198923.4</v>
      </c>
      <c r="F42" s="19">
        <f>F43</f>
        <v>209010.50000000003</v>
      </c>
      <c r="G42" s="19">
        <f>G43</f>
        <v>205110.1</v>
      </c>
      <c r="H42">
        <v>1</v>
      </c>
      <c r="I42">
        <v>1</v>
      </c>
    </row>
    <row r="43" spans="1:7" ht="24">
      <c r="A43" s="30" t="s">
        <v>13</v>
      </c>
      <c r="B43" s="5"/>
      <c r="C43" s="5"/>
      <c r="D43" s="5"/>
      <c r="E43" s="38">
        <f>E44+E45+E46</f>
        <v>198923.4</v>
      </c>
      <c r="F43" s="38">
        <f>F44+F45+F46</f>
        <v>209010.50000000003</v>
      </c>
      <c r="G43" s="38">
        <f>G44+G45+G46</f>
        <v>205110.1</v>
      </c>
    </row>
    <row r="44" spans="1:7" ht="36">
      <c r="A44" s="10" t="s">
        <v>14</v>
      </c>
      <c r="B44" s="5"/>
      <c r="C44" s="5"/>
      <c r="D44" s="5"/>
      <c r="E44" s="5">
        <v>181842.6</v>
      </c>
      <c r="F44" s="5">
        <v>186464.2</v>
      </c>
      <c r="G44" s="12">
        <v>182649.7</v>
      </c>
    </row>
    <row r="45" spans="1:7" ht="15">
      <c r="A45" s="10" t="s">
        <v>26</v>
      </c>
      <c r="B45" s="5"/>
      <c r="C45" s="5"/>
      <c r="D45" s="5"/>
      <c r="E45" s="5"/>
      <c r="F45" s="5">
        <v>3766.6</v>
      </c>
      <c r="G45" s="12">
        <v>3766.6</v>
      </c>
    </row>
    <row r="46" spans="1:7" ht="24">
      <c r="A46" s="10" t="s">
        <v>15</v>
      </c>
      <c r="B46" s="5"/>
      <c r="C46" s="5"/>
      <c r="D46" s="5"/>
      <c r="E46" s="5">
        <v>17080.8</v>
      </c>
      <c r="F46" s="5">
        <v>18779.7</v>
      </c>
      <c r="G46" s="12">
        <v>18693.8</v>
      </c>
    </row>
    <row r="47" spans="1:9" ht="36.75">
      <c r="A47" s="15" t="s">
        <v>22</v>
      </c>
      <c r="B47" s="5"/>
      <c r="C47" s="19">
        <v>231</v>
      </c>
      <c r="D47" s="19">
        <v>240</v>
      </c>
      <c r="E47" s="24">
        <f>E48</f>
        <v>13811.5</v>
      </c>
      <c r="F47" s="24">
        <f>F48</f>
        <v>14511.900000000001</v>
      </c>
      <c r="G47" s="24">
        <f>G48</f>
        <v>14238.1</v>
      </c>
      <c r="H47">
        <v>1</v>
      </c>
      <c r="I47">
        <v>1</v>
      </c>
    </row>
    <row r="48" spans="1:7" ht="24">
      <c r="A48" s="30" t="s">
        <v>13</v>
      </c>
      <c r="B48" s="5"/>
      <c r="C48" s="5"/>
      <c r="D48" s="5"/>
      <c r="E48" s="40">
        <f>E49+E50+E51</f>
        <v>13811.5</v>
      </c>
      <c r="F48" s="40">
        <f>F49+F50+F51</f>
        <v>14511.900000000001</v>
      </c>
      <c r="G48" s="40">
        <f>G49+G50+G51</f>
        <v>14238.1</v>
      </c>
    </row>
    <row r="49" spans="1:7" ht="36">
      <c r="A49" s="10" t="s">
        <v>14</v>
      </c>
      <c r="B49" s="5"/>
      <c r="C49" s="5"/>
      <c r="D49" s="5"/>
      <c r="E49" s="26">
        <v>12809.5</v>
      </c>
      <c r="F49" s="26">
        <v>13135</v>
      </c>
      <c r="G49" s="26">
        <v>12866.3</v>
      </c>
    </row>
    <row r="50" spans="1:7" ht="15">
      <c r="A50" s="10" t="s">
        <v>26</v>
      </c>
      <c r="B50" s="5"/>
      <c r="C50" s="5"/>
      <c r="D50" s="5"/>
      <c r="E50" s="26"/>
      <c r="F50" s="26">
        <v>275.2</v>
      </c>
      <c r="G50" s="26">
        <v>275.2</v>
      </c>
    </row>
    <row r="51" spans="1:7" ht="24">
      <c r="A51" s="10" t="s">
        <v>15</v>
      </c>
      <c r="B51" s="5"/>
      <c r="C51" s="5"/>
      <c r="D51" s="5"/>
      <c r="E51" s="26">
        <v>1002</v>
      </c>
      <c r="F51" s="26">
        <v>1101.7</v>
      </c>
      <c r="G51" s="26">
        <v>1096.6</v>
      </c>
    </row>
    <row r="52" spans="1:9" ht="24.75">
      <c r="A52" s="15" t="s">
        <v>23</v>
      </c>
      <c r="B52" s="5"/>
      <c r="C52" s="36">
        <v>1</v>
      </c>
      <c r="D52" s="36">
        <v>6</v>
      </c>
      <c r="E52" s="24">
        <f>E53</f>
        <v>42.5</v>
      </c>
      <c r="F52" s="24">
        <f>F53</f>
        <v>44.599999999999994</v>
      </c>
      <c r="G52" s="24">
        <f>G53</f>
        <v>43.8</v>
      </c>
      <c r="H52">
        <v>1</v>
      </c>
      <c r="I52">
        <v>1</v>
      </c>
    </row>
    <row r="53" spans="1:7" ht="24">
      <c r="A53" s="30" t="s">
        <v>13</v>
      </c>
      <c r="B53" s="5"/>
      <c r="C53" s="41"/>
      <c r="D53" s="41"/>
      <c r="E53" s="40">
        <f>E54+E55+E56</f>
        <v>42.5</v>
      </c>
      <c r="F53" s="40">
        <f>F54+F55+F56</f>
        <v>44.599999999999994</v>
      </c>
      <c r="G53" s="40">
        <f>G54+G55+G56</f>
        <v>43.8</v>
      </c>
    </row>
    <row r="54" spans="1:7" ht="36">
      <c r="A54" s="10" t="s">
        <v>14</v>
      </c>
      <c r="B54" s="5"/>
      <c r="C54" s="41"/>
      <c r="D54" s="41"/>
      <c r="E54" s="25">
        <v>38.9</v>
      </c>
      <c r="F54" s="25">
        <v>39.9</v>
      </c>
      <c r="G54" s="25">
        <v>39.1</v>
      </c>
    </row>
    <row r="55" spans="1:7" ht="15">
      <c r="A55" s="10" t="s">
        <v>26</v>
      </c>
      <c r="B55" s="5"/>
      <c r="C55" s="41"/>
      <c r="D55" s="41"/>
      <c r="E55" s="25"/>
      <c r="F55" s="25">
        <v>0.8</v>
      </c>
      <c r="G55" s="25">
        <v>0.8</v>
      </c>
    </row>
    <row r="56" spans="1:7" ht="24">
      <c r="A56" s="10" t="s">
        <v>15</v>
      </c>
      <c r="B56" s="5"/>
      <c r="C56" s="41"/>
      <c r="D56" s="41"/>
      <c r="E56" s="25">
        <v>3.6</v>
      </c>
      <c r="F56" s="25">
        <v>3.9</v>
      </c>
      <c r="G56" s="25">
        <v>3.9</v>
      </c>
    </row>
    <row r="57" spans="1:9" ht="24.75">
      <c r="A57" s="15" t="s">
        <v>24</v>
      </c>
      <c r="B57" s="5"/>
      <c r="C57" s="36">
        <v>1004</v>
      </c>
      <c r="D57" s="36">
        <v>990</v>
      </c>
      <c r="E57" s="24">
        <f>E58</f>
        <v>41198.6</v>
      </c>
      <c r="F57" s="24">
        <f>F58</f>
        <v>43287.7</v>
      </c>
      <c r="G57" s="24">
        <f>G58</f>
        <v>42481.3</v>
      </c>
      <c r="H57">
        <v>1</v>
      </c>
      <c r="I57">
        <v>0</v>
      </c>
    </row>
    <row r="58" spans="1:7" ht="24">
      <c r="A58" s="30" t="s">
        <v>13</v>
      </c>
      <c r="B58" s="5"/>
      <c r="C58" s="5"/>
      <c r="D58" s="5"/>
      <c r="E58" s="40">
        <f>E59+E60+E61</f>
        <v>41198.6</v>
      </c>
      <c r="F58" s="40">
        <f>F59+F60+F61</f>
        <v>43287.7</v>
      </c>
      <c r="G58" s="40">
        <f>G59+G60+G61</f>
        <v>42481.3</v>
      </c>
    </row>
    <row r="59" spans="1:7" ht="36">
      <c r="A59" s="10" t="s">
        <v>14</v>
      </c>
      <c r="B59" s="5"/>
      <c r="C59" s="5"/>
      <c r="D59" s="5"/>
      <c r="E59" s="25">
        <v>37567.6</v>
      </c>
      <c r="F59" s="25">
        <v>38522.4</v>
      </c>
      <c r="G59" s="25">
        <v>37734.3</v>
      </c>
    </row>
    <row r="60" spans="1:7" ht="15">
      <c r="A60" s="10" t="s">
        <v>26</v>
      </c>
      <c r="B60" s="5"/>
      <c r="C60" s="5"/>
      <c r="D60" s="5"/>
      <c r="E60" s="25"/>
      <c r="F60" s="25">
        <v>773.2</v>
      </c>
      <c r="G60" s="25">
        <v>773.2</v>
      </c>
    </row>
    <row r="61" spans="1:7" ht="24">
      <c r="A61" s="10" t="s">
        <v>15</v>
      </c>
      <c r="B61" s="5"/>
      <c r="C61" s="5"/>
      <c r="D61" s="5"/>
      <c r="E61" s="25">
        <v>3631</v>
      </c>
      <c r="F61" s="25">
        <v>3992.1</v>
      </c>
      <c r="G61" s="25">
        <v>3973.8</v>
      </c>
    </row>
    <row r="62" spans="1:9" ht="36.75">
      <c r="A62" s="15" t="s">
        <v>25</v>
      </c>
      <c r="B62" s="5"/>
      <c r="C62" s="19">
        <v>13</v>
      </c>
      <c r="D62" s="19">
        <v>13</v>
      </c>
      <c r="E62" s="24">
        <f>E63</f>
        <v>617.8</v>
      </c>
      <c r="F62" s="24">
        <f>F63</f>
        <v>649.3000000000001</v>
      </c>
      <c r="G62" s="24">
        <f>G63</f>
        <v>637.1</v>
      </c>
      <c r="H62">
        <v>1</v>
      </c>
      <c r="I62">
        <v>1</v>
      </c>
    </row>
    <row r="63" spans="1:7" ht="24">
      <c r="A63" s="30" t="s">
        <v>13</v>
      </c>
      <c r="B63" s="5"/>
      <c r="C63" s="5"/>
      <c r="D63" s="5"/>
      <c r="E63" s="40">
        <f>E64+E65+E66</f>
        <v>617.8</v>
      </c>
      <c r="F63" s="40">
        <f>F64+F65+F66</f>
        <v>649.3000000000001</v>
      </c>
      <c r="G63" s="40">
        <f>G64+G65+G66</f>
        <v>637.1</v>
      </c>
    </row>
    <row r="64" spans="1:7" ht="36">
      <c r="A64" s="10" t="s">
        <v>14</v>
      </c>
      <c r="B64" s="5"/>
      <c r="C64" s="5"/>
      <c r="D64" s="5"/>
      <c r="E64" s="28">
        <v>569.9</v>
      </c>
      <c r="F64" s="28">
        <v>584.5</v>
      </c>
      <c r="G64" s="28">
        <v>572.5</v>
      </c>
    </row>
    <row r="65" spans="1:7" ht="15">
      <c r="A65" s="10" t="s">
        <v>26</v>
      </c>
      <c r="B65" s="5"/>
      <c r="C65" s="5"/>
      <c r="D65" s="5"/>
      <c r="E65" s="28"/>
      <c r="F65" s="28">
        <v>12.1</v>
      </c>
      <c r="G65" s="28">
        <v>12.1</v>
      </c>
    </row>
    <row r="66" spans="1:7" ht="24">
      <c r="A66" s="43" t="s">
        <v>15</v>
      </c>
      <c r="B66" s="5"/>
      <c r="C66" s="5"/>
      <c r="D66" s="5"/>
      <c r="E66" s="28">
        <v>47.9</v>
      </c>
      <c r="F66" s="28">
        <v>52.7</v>
      </c>
      <c r="G66" s="28">
        <v>52.5</v>
      </c>
    </row>
    <row r="67" spans="1:7" ht="15">
      <c r="A67" s="44" t="s">
        <v>28</v>
      </c>
      <c r="B67" s="32"/>
      <c r="C67" s="22"/>
      <c r="D67" s="22"/>
      <c r="E67" s="24">
        <f>E69+E76+E81+E86+E91+E96+E101+E111+E116+E121+E126+E131+E136+E141+E146+E151+E156+E161+E166+E171+E176+E181+E186+E191+E196+E201</f>
        <v>371179.6</v>
      </c>
      <c r="F67" s="24">
        <f>F69+F76+F81+F86+F91+F96+F101+F111+F116+F121+F126+F131+F136+F141+F146+F151+F156+F161+F166+F171+F176+F181+F186+F191+F196+F201+F106</f>
        <v>393662.7</v>
      </c>
      <c r="G67" s="24">
        <f>G69+G76+G81+G86+G91+G96+G101+G111+G116+G121+G126+G131+G136+G141+G146+G151+G156+G161+G166+G171+G176+G181+G186+G191+G196+G201+G106</f>
        <v>387782.10000000003</v>
      </c>
    </row>
    <row r="68" spans="1:7" ht="15">
      <c r="A68" s="33" t="s">
        <v>11</v>
      </c>
      <c r="B68" s="5" t="s">
        <v>3</v>
      </c>
      <c r="C68" s="21"/>
      <c r="D68" s="21"/>
      <c r="E68" s="25"/>
      <c r="F68" s="25"/>
      <c r="G68" s="25"/>
    </row>
    <row r="69" spans="1:9" ht="24.75">
      <c r="A69" s="46" t="s">
        <v>17</v>
      </c>
      <c r="B69" s="5"/>
      <c r="C69" s="24">
        <v>26</v>
      </c>
      <c r="D69" s="24">
        <v>27</v>
      </c>
      <c r="E69" s="24">
        <f>E70+E74</f>
        <v>347.9</v>
      </c>
      <c r="F69" s="24">
        <f>F70+F74</f>
        <v>368.7</v>
      </c>
      <c r="G69" s="24">
        <f>G70+G74</f>
        <v>364.7</v>
      </c>
      <c r="H69">
        <v>1</v>
      </c>
      <c r="I69">
        <v>1</v>
      </c>
    </row>
    <row r="70" spans="1:7" ht="24.75">
      <c r="A70" s="45" t="s">
        <v>30</v>
      </c>
      <c r="B70" s="5"/>
      <c r="C70" s="21"/>
      <c r="D70" s="21"/>
      <c r="E70" s="40">
        <f>E71+E72+E73</f>
        <v>218.9</v>
      </c>
      <c r="F70" s="40">
        <f>F71+F72+F73</f>
        <v>239.7</v>
      </c>
      <c r="G70" s="40">
        <f>G71+G72+G73</f>
        <v>235.7</v>
      </c>
    </row>
    <row r="71" spans="1:7" ht="48">
      <c r="A71" s="47" t="s">
        <v>31</v>
      </c>
      <c r="B71" s="32"/>
      <c r="C71" s="27"/>
      <c r="D71" s="27"/>
      <c r="E71" s="28">
        <v>218.9</v>
      </c>
      <c r="F71" s="28">
        <v>225</v>
      </c>
      <c r="G71" s="28">
        <v>221</v>
      </c>
    </row>
    <row r="72" spans="1:7" ht="15">
      <c r="A72" s="33" t="s">
        <v>26</v>
      </c>
      <c r="B72" s="5"/>
      <c r="C72" s="27"/>
      <c r="D72" s="27"/>
      <c r="E72" s="28"/>
      <c r="F72" s="28">
        <v>14.7</v>
      </c>
      <c r="G72" s="28">
        <v>14.7</v>
      </c>
    </row>
    <row r="73" spans="1:7" ht="24">
      <c r="A73" s="10" t="s">
        <v>15</v>
      </c>
      <c r="B73" s="5"/>
      <c r="C73" s="22"/>
      <c r="D73" s="22"/>
      <c r="E73" s="24"/>
      <c r="F73" s="24"/>
      <c r="G73" s="24"/>
    </row>
    <row r="74" spans="1:7" ht="15">
      <c r="A74" s="49" t="s">
        <v>57</v>
      </c>
      <c r="B74" s="32"/>
      <c r="C74" s="21"/>
      <c r="D74" s="21"/>
      <c r="E74" s="40">
        <f>E75</f>
        <v>129</v>
      </c>
      <c r="F74" s="40">
        <f>F75</f>
        <v>129</v>
      </c>
      <c r="G74" s="40">
        <f>G75</f>
        <v>129</v>
      </c>
    </row>
    <row r="75" spans="1:7" ht="36">
      <c r="A75" s="47" t="s">
        <v>58</v>
      </c>
      <c r="B75" s="32"/>
      <c r="C75" s="21"/>
      <c r="D75" s="21"/>
      <c r="E75" s="25">
        <v>129</v>
      </c>
      <c r="F75" s="25">
        <v>129</v>
      </c>
      <c r="G75" s="25">
        <v>129</v>
      </c>
    </row>
    <row r="76" spans="1:9" ht="24.75">
      <c r="A76" s="48" t="s">
        <v>29</v>
      </c>
      <c r="B76" s="5"/>
      <c r="C76" s="24">
        <v>22</v>
      </c>
      <c r="D76" s="24">
        <v>21.05</v>
      </c>
      <c r="E76" s="24">
        <f>E77</f>
        <v>690</v>
      </c>
      <c r="F76" s="24">
        <f>F77</f>
        <v>731.2</v>
      </c>
      <c r="G76" s="24">
        <f>G77</f>
        <v>720.3000000000001</v>
      </c>
      <c r="H76">
        <v>1</v>
      </c>
      <c r="I76">
        <v>0</v>
      </c>
    </row>
    <row r="77" spans="1:7" ht="24.75">
      <c r="A77" s="45" t="s">
        <v>30</v>
      </c>
      <c r="B77" s="5"/>
      <c r="C77" s="21"/>
      <c r="D77" s="21"/>
      <c r="E77" s="40">
        <f>E78+E79+E80</f>
        <v>690</v>
      </c>
      <c r="F77" s="40">
        <f>F78+F79+F80</f>
        <v>731.2</v>
      </c>
      <c r="G77" s="40">
        <f>G78+G79+G80</f>
        <v>720.3000000000001</v>
      </c>
    </row>
    <row r="78" spans="1:7" ht="48">
      <c r="A78" s="47" t="s">
        <v>31</v>
      </c>
      <c r="B78" s="32"/>
      <c r="C78" s="27"/>
      <c r="D78" s="27"/>
      <c r="E78" s="28">
        <v>631.4</v>
      </c>
      <c r="F78" s="28">
        <v>648.9</v>
      </c>
      <c r="G78" s="28">
        <v>638</v>
      </c>
    </row>
    <row r="79" spans="1:7" ht="15">
      <c r="A79" s="33" t="s">
        <v>26</v>
      </c>
      <c r="B79" s="5"/>
      <c r="C79" s="27"/>
      <c r="D79" s="27"/>
      <c r="E79" s="28"/>
      <c r="F79" s="28">
        <v>14.6</v>
      </c>
      <c r="G79" s="28">
        <v>14.6</v>
      </c>
    </row>
    <row r="80" spans="1:7" ht="24">
      <c r="A80" s="43" t="s">
        <v>15</v>
      </c>
      <c r="B80" s="5"/>
      <c r="C80" s="22"/>
      <c r="D80" s="22"/>
      <c r="E80" s="28">
        <v>58.6</v>
      </c>
      <c r="F80" s="28">
        <v>67.7</v>
      </c>
      <c r="G80" s="28">
        <v>67.7</v>
      </c>
    </row>
    <row r="81" spans="1:9" ht="48.75">
      <c r="A81" s="46" t="s">
        <v>32</v>
      </c>
      <c r="B81" s="13"/>
      <c r="C81" s="22">
        <v>148</v>
      </c>
      <c r="D81" s="22">
        <v>144</v>
      </c>
      <c r="E81" s="24">
        <f>E82</f>
        <v>6518.599999999999</v>
      </c>
      <c r="F81" s="24">
        <f>F82</f>
        <v>6908.2</v>
      </c>
      <c r="G81" s="24">
        <f>G82</f>
        <v>6802.5</v>
      </c>
      <c r="H81">
        <v>1</v>
      </c>
      <c r="I81">
        <v>0</v>
      </c>
    </row>
    <row r="82" spans="1:7" ht="24.75">
      <c r="A82" s="45" t="s">
        <v>30</v>
      </c>
      <c r="B82" s="5"/>
      <c r="C82" s="21"/>
      <c r="D82" s="21"/>
      <c r="E82" s="40">
        <f>E83+E84+E85</f>
        <v>6518.599999999999</v>
      </c>
      <c r="F82" s="40">
        <f>F83+F84+F85</f>
        <v>6908.2</v>
      </c>
      <c r="G82" s="40">
        <f>G83+G84+G85</f>
        <v>6802.5</v>
      </c>
    </row>
    <row r="83" spans="1:7" ht="48">
      <c r="A83" s="47" t="s">
        <v>31</v>
      </c>
      <c r="B83" s="32"/>
      <c r="C83" s="21"/>
      <c r="D83" s="21"/>
      <c r="E83" s="25">
        <v>5985.4</v>
      </c>
      <c r="F83" s="25">
        <v>6151.5</v>
      </c>
      <c r="G83" s="25">
        <v>6045.8</v>
      </c>
    </row>
    <row r="84" spans="1:7" ht="15">
      <c r="A84" s="33" t="s">
        <v>26</v>
      </c>
      <c r="B84" s="5"/>
      <c r="C84" s="27"/>
      <c r="D84" s="27"/>
      <c r="E84" s="28"/>
      <c r="F84" s="28">
        <v>140.4</v>
      </c>
      <c r="G84" s="28">
        <v>140.4</v>
      </c>
    </row>
    <row r="85" spans="1:7" ht="24">
      <c r="A85" s="43" t="s">
        <v>15</v>
      </c>
      <c r="B85" s="5"/>
      <c r="C85" s="27"/>
      <c r="D85" s="27"/>
      <c r="E85" s="28">
        <v>533.2</v>
      </c>
      <c r="F85" s="28">
        <v>616.3</v>
      </c>
      <c r="G85" s="28">
        <v>616.3</v>
      </c>
    </row>
    <row r="86" spans="1:9" ht="36.75">
      <c r="A86" s="46" t="s">
        <v>33</v>
      </c>
      <c r="B86" s="5"/>
      <c r="C86" s="22">
        <v>6</v>
      </c>
      <c r="D86" s="22">
        <v>7.05</v>
      </c>
      <c r="E86" s="24">
        <f>E87</f>
        <v>172.2</v>
      </c>
      <c r="F86" s="24">
        <f>F87</f>
        <v>182.50000000000003</v>
      </c>
      <c r="G86" s="24">
        <f>G87</f>
        <v>179.60000000000002</v>
      </c>
      <c r="H86">
        <v>1</v>
      </c>
      <c r="I86">
        <v>1</v>
      </c>
    </row>
    <row r="87" spans="1:7" ht="24.75">
      <c r="A87" s="45" t="s">
        <v>30</v>
      </c>
      <c r="B87" s="13"/>
      <c r="C87" s="21"/>
      <c r="D87" s="21"/>
      <c r="E87" s="40">
        <f>E88+E89+E90</f>
        <v>172.2</v>
      </c>
      <c r="F87" s="40">
        <f>F88+F89+F90</f>
        <v>182.50000000000003</v>
      </c>
      <c r="G87" s="40">
        <f>G88+G89+G90</f>
        <v>179.60000000000002</v>
      </c>
    </row>
    <row r="88" spans="1:7" ht="48">
      <c r="A88" s="47" t="s">
        <v>31</v>
      </c>
      <c r="B88" s="5"/>
      <c r="C88" s="21"/>
      <c r="D88" s="21"/>
      <c r="E88" s="25">
        <v>166.7</v>
      </c>
      <c r="F88" s="25">
        <v>171.3</v>
      </c>
      <c r="G88" s="25">
        <v>168.4</v>
      </c>
    </row>
    <row r="89" spans="1:7" ht="15">
      <c r="A89" s="33" t="s">
        <v>26</v>
      </c>
      <c r="B89" s="5"/>
      <c r="C89" s="23"/>
      <c r="D89" s="23"/>
      <c r="E89" s="26"/>
      <c r="F89" s="26">
        <v>4.8</v>
      </c>
      <c r="G89" s="26">
        <v>4.8</v>
      </c>
    </row>
    <row r="90" spans="1:7" ht="24">
      <c r="A90" s="43" t="s">
        <v>15</v>
      </c>
      <c r="B90" s="5"/>
      <c r="C90" s="23"/>
      <c r="D90" s="23"/>
      <c r="E90" s="26">
        <v>5.5</v>
      </c>
      <c r="F90" s="26">
        <v>6.4</v>
      </c>
      <c r="G90" s="26">
        <v>6.4</v>
      </c>
    </row>
    <row r="91" spans="1:9" ht="36.75">
      <c r="A91" s="46" t="s">
        <v>34</v>
      </c>
      <c r="B91" s="5"/>
      <c r="C91" s="22">
        <v>4</v>
      </c>
      <c r="D91" s="22">
        <v>7.55</v>
      </c>
      <c r="E91" s="24">
        <f>E92</f>
        <v>113.5</v>
      </c>
      <c r="F91" s="24">
        <f>F92</f>
        <v>120.3</v>
      </c>
      <c r="G91" s="24">
        <f>G92</f>
        <v>118.3</v>
      </c>
      <c r="H91">
        <v>1</v>
      </c>
      <c r="I91">
        <v>1</v>
      </c>
    </row>
    <row r="92" spans="1:7" ht="24.75">
      <c r="A92" s="45" t="s">
        <v>30</v>
      </c>
      <c r="B92" s="13"/>
      <c r="C92" s="21"/>
      <c r="D92" s="21"/>
      <c r="E92" s="40">
        <f>E93+E94+E95</f>
        <v>113.5</v>
      </c>
      <c r="F92" s="40">
        <f>F93+F94+F95</f>
        <v>120.3</v>
      </c>
      <c r="G92" s="40">
        <f>G93+G94+G95</f>
        <v>118.3</v>
      </c>
    </row>
    <row r="93" spans="1:7" ht="48">
      <c r="A93" s="47" t="s">
        <v>31</v>
      </c>
      <c r="B93" s="5"/>
      <c r="C93" s="23"/>
      <c r="D93" s="23"/>
      <c r="E93" s="26">
        <v>113.5</v>
      </c>
      <c r="F93" s="26">
        <v>116.6</v>
      </c>
      <c r="G93" s="26">
        <v>114.6</v>
      </c>
    </row>
    <row r="94" spans="1:7" ht="15">
      <c r="A94" s="33" t="s">
        <v>26</v>
      </c>
      <c r="B94" s="5"/>
      <c r="C94" s="23"/>
      <c r="D94" s="23"/>
      <c r="E94" s="26"/>
      <c r="F94" s="26">
        <v>3.7</v>
      </c>
      <c r="G94" s="26">
        <v>3.7</v>
      </c>
    </row>
    <row r="95" spans="1:7" ht="24">
      <c r="A95" s="43" t="s">
        <v>15</v>
      </c>
      <c r="B95" s="5"/>
      <c r="C95" s="22"/>
      <c r="D95" s="22"/>
      <c r="E95" s="24"/>
      <c r="F95" s="24"/>
      <c r="G95" s="24"/>
    </row>
    <row r="96" spans="1:9" ht="24.75">
      <c r="A96" s="46" t="s">
        <v>35</v>
      </c>
      <c r="B96" s="13"/>
      <c r="C96" s="22">
        <v>4234</v>
      </c>
      <c r="D96" s="22">
        <v>4258.25</v>
      </c>
      <c r="E96" s="24">
        <f>E97</f>
        <v>138007.1</v>
      </c>
      <c r="F96" s="24">
        <f>F97</f>
        <v>146254.1</v>
      </c>
      <c r="G96" s="24">
        <f>G97</f>
        <v>144067.2</v>
      </c>
      <c r="H96">
        <v>1</v>
      </c>
      <c r="I96">
        <v>1</v>
      </c>
    </row>
    <row r="97" spans="1:7" ht="24.75">
      <c r="A97" s="45" t="s">
        <v>30</v>
      </c>
      <c r="B97" s="5"/>
      <c r="C97" s="23"/>
      <c r="D97" s="23"/>
      <c r="E97" s="50">
        <f>E98+E99+E100</f>
        <v>138007.1</v>
      </c>
      <c r="F97" s="50">
        <f>F98+F99+F100</f>
        <v>146254.1</v>
      </c>
      <c r="G97" s="50">
        <f>G98+G99+G100</f>
        <v>144067.2</v>
      </c>
    </row>
    <row r="98" spans="1:7" ht="48">
      <c r="A98" s="47" t="s">
        <v>31</v>
      </c>
      <c r="B98" s="5"/>
      <c r="C98" s="23"/>
      <c r="D98" s="23"/>
      <c r="E98" s="26">
        <v>123955.4</v>
      </c>
      <c r="F98" s="26">
        <v>127313.9</v>
      </c>
      <c r="G98" s="26">
        <v>125127</v>
      </c>
    </row>
    <row r="99" spans="1:7" ht="15">
      <c r="A99" s="10" t="s">
        <v>26</v>
      </c>
      <c r="B99" s="21"/>
      <c r="C99" s="21"/>
      <c r="D99" s="21"/>
      <c r="E99" s="21"/>
      <c r="F99" s="21">
        <v>2705.3</v>
      </c>
      <c r="G99" s="25">
        <v>2705.3</v>
      </c>
    </row>
    <row r="100" spans="1:7" ht="24">
      <c r="A100" s="10" t="s">
        <v>15</v>
      </c>
      <c r="B100" s="21"/>
      <c r="C100" s="21"/>
      <c r="D100" s="21"/>
      <c r="E100" s="21">
        <v>14051.7</v>
      </c>
      <c r="F100" s="21">
        <v>16234.9</v>
      </c>
      <c r="G100" s="21">
        <v>16234.9</v>
      </c>
    </row>
    <row r="101" spans="1:9" ht="36.75">
      <c r="A101" s="46" t="s">
        <v>36</v>
      </c>
      <c r="B101" s="21"/>
      <c r="C101" s="22">
        <v>186</v>
      </c>
      <c r="D101" s="22">
        <v>189.55</v>
      </c>
      <c r="E101" s="22">
        <f>E102</f>
        <v>6171.799999999999</v>
      </c>
      <c r="F101" s="22">
        <f>F102</f>
        <v>6540.6</v>
      </c>
      <c r="G101" s="22">
        <f>G102</f>
        <v>6440.9</v>
      </c>
      <c r="H101">
        <v>1</v>
      </c>
      <c r="I101">
        <v>1</v>
      </c>
    </row>
    <row r="102" spans="1:7" ht="24.75">
      <c r="A102" s="45" t="s">
        <v>30</v>
      </c>
      <c r="B102" s="21"/>
      <c r="C102" s="21"/>
      <c r="D102" s="21"/>
      <c r="E102" s="51">
        <f>E103+E104+E105</f>
        <v>6171.799999999999</v>
      </c>
      <c r="F102" s="51">
        <f>F103+F104+F105</f>
        <v>6540.6</v>
      </c>
      <c r="G102" s="51">
        <f>G103+G104+G105</f>
        <v>6440.9</v>
      </c>
    </row>
    <row r="103" spans="1:7" ht="48">
      <c r="A103" s="47" t="s">
        <v>31</v>
      </c>
      <c r="B103" s="21"/>
      <c r="C103" s="21"/>
      <c r="D103" s="21"/>
      <c r="E103" s="21">
        <v>5647.4</v>
      </c>
      <c r="F103" s="21">
        <v>5804.1</v>
      </c>
      <c r="G103" s="21">
        <v>5704.4</v>
      </c>
    </row>
    <row r="104" spans="1:7" ht="15">
      <c r="A104" s="10" t="s">
        <v>26</v>
      </c>
      <c r="B104" s="21"/>
      <c r="C104" s="21"/>
      <c r="D104" s="21"/>
      <c r="E104" s="21"/>
      <c r="F104" s="21">
        <v>130.3</v>
      </c>
      <c r="G104" s="21">
        <v>130.3</v>
      </c>
    </row>
    <row r="105" spans="1:7" ht="24">
      <c r="A105" s="10" t="s">
        <v>15</v>
      </c>
      <c r="B105" s="21"/>
      <c r="C105" s="21"/>
      <c r="D105" s="21"/>
      <c r="E105" s="21">
        <v>524.4</v>
      </c>
      <c r="F105" s="21">
        <v>606.2</v>
      </c>
      <c r="G105" s="21">
        <v>606.2</v>
      </c>
    </row>
    <row r="106" spans="1:9" ht="48.75">
      <c r="A106" s="46" t="s">
        <v>40</v>
      </c>
      <c r="B106" s="21"/>
      <c r="C106" s="22"/>
      <c r="D106" s="22">
        <v>3</v>
      </c>
      <c r="E106" s="22"/>
      <c r="F106" s="22">
        <f>F107</f>
        <v>86.2</v>
      </c>
      <c r="G106" s="22">
        <f>G107</f>
        <v>84.9</v>
      </c>
      <c r="H106">
        <v>1</v>
      </c>
      <c r="I106">
        <v>1</v>
      </c>
    </row>
    <row r="107" spans="1:7" ht="24.75">
      <c r="A107" s="45" t="s">
        <v>30</v>
      </c>
      <c r="B107" s="21"/>
      <c r="C107" s="21"/>
      <c r="D107" s="21"/>
      <c r="E107" s="21"/>
      <c r="F107" s="51">
        <f>F108+F109+F110</f>
        <v>86.2</v>
      </c>
      <c r="G107" s="51">
        <f>G108+G109+G110</f>
        <v>84.9</v>
      </c>
    </row>
    <row r="108" spans="1:7" ht="48">
      <c r="A108" s="47" t="s">
        <v>31</v>
      </c>
      <c r="B108" s="21"/>
      <c r="C108" s="21"/>
      <c r="D108" s="21"/>
      <c r="E108" s="21"/>
      <c r="F108" s="21">
        <v>75.2</v>
      </c>
      <c r="G108" s="21">
        <v>73.9</v>
      </c>
    </row>
    <row r="109" spans="1:7" ht="15">
      <c r="A109" s="10" t="s">
        <v>26</v>
      </c>
      <c r="B109" s="21"/>
      <c r="C109" s="21"/>
      <c r="D109" s="21"/>
      <c r="E109" s="21"/>
      <c r="F109" s="21">
        <v>0.1</v>
      </c>
      <c r="G109" s="21">
        <v>0.1</v>
      </c>
    </row>
    <row r="110" spans="1:7" ht="24">
      <c r="A110" s="10" t="s">
        <v>15</v>
      </c>
      <c r="B110" s="21"/>
      <c r="C110" s="21"/>
      <c r="D110" s="21"/>
      <c r="E110" s="21"/>
      <c r="F110" s="21">
        <v>10.9</v>
      </c>
      <c r="G110" s="21">
        <v>10.9</v>
      </c>
    </row>
    <row r="111" spans="1:9" ht="36.75">
      <c r="A111" s="46" t="s">
        <v>37</v>
      </c>
      <c r="B111" s="21"/>
      <c r="C111" s="22">
        <v>10</v>
      </c>
      <c r="D111" s="22">
        <v>8.75</v>
      </c>
      <c r="E111" s="22">
        <f>E112</f>
        <v>268.8</v>
      </c>
      <c r="F111" s="22">
        <f>F112</f>
        <v>284.90000000000003</v>
      </c>
      <c r="G111" s="22">
        <f>G112</f>
        <v>280.2</v>
      </c>
      <c r="H111">
        <v>1</v>
      </c>
      <c r="I111">
        <v>0</v>
      </c>
    </row>
    <row r="112" spans="1:7" ht="24.75">
      <c r="A112" s="45" t="s">
        <v>30</v>
      </c>
      <c r="B112" s="21"/>
      <c r="C112" s="21"/>
      <c r="D112" s="21"/>
      <c r="E112" s="51">
        <f>E113+E114+E115</f>
        <v>268.8</v>
      </c>
      <c r="F112" s="51">
        <f>F113+F114+F115</f>
        <v>284.90000000000003</v>
      </c>
      <c r="G112" s="51">
        <f>G113+G114+G115</f>
        <v>280.2</v>
      </c>
    </row>
    <row r="113" spans="1:7" ht="48">
      <c r="A113" s="47" t="s">
        <v>31</v>
      </c>
      <c r="B113" s="21"/>
      <c r="C113" s="21"/>
      <c r="D113" s="21"/>
      <c r="E113" s="21">
        <v>265.7</v>
      </c>
      <c r="F113" s="21">
        <v>273.1</v>
      </c>
      <c r="G113" s="21">
        <v>268.4</v>
      </c>
    </row>
    <row r="114" spans="1:7" ht="15">
      <c r="A114" s="10" t="s">
        <v>26</v>
      </c>
      <c r="B114" s="21"/>
      <c r="C114" s="21"/>
      <c r="D114" s="21"/>
      <c r="E114" s="21"/>
      <c r="F114" s="21">
        <v>8.2</v>
      </c>
      <c r="G114" s="21">
        <v>8.2</v>
      </c>
    </row>
    <row r="115" spans="1:7" ht="24">
      <c r="A115" s="10" t="s">
        <v>15</v>
      </c>
      <c r="B115" s="21"/>
      <c r="C115" s="21"/>
      <c r="D115" s="21"/>
      <c r="E115" s="21">
        <v>3.1</v>
      </c>
      <c r="F115" s="21">
        <v>3.6</v>
      </c>
      <c r="G115" s="21">
        <v>3.6</v>
      </c>
    </row>
    <row r="116" spans="1:9" ht="24.75">
      <c r="A116" s="46" t="s">
        <v>38</v>
      </c>
      <c r="B116" s="21"/>
      <c r="C116" s="22">
        <v>4431</v>
      </c>
      <c r="D116" s="22">
        <v>4419.55</v>
      </c>
      <c r="E116" s="22">
        <f>E117</f>
        <v>157957.7</v>
      </c>
      <c r="F116" s="22">
        <f>F117</f>
        <v>167605.1</v>
      </c>
      <c r="G116" s="22">
        <f>G117</f>
        <v>165101.2</v>
      </c>
      <c r="H116">
        <v>1</v>
      </c>
      <c r="I116">
        <v>0</v>
      </c>
    </row>
    <row r="117" spans="1:7" ht="24.75">
      <c r="A117" s="45" t="s">
        <v>30</v>
      </c>
      <c r="B117" s="21"/>
      <c r="C117" s="21"/>
      <c r="D117" s="21"/>
      <c r="E117" s="51">
        <f>E118+E119+E120</f>
        <v>157957.7</v>
      </c>
      <c r="F117" s="51">
        <f>F118+F119+F120</f>
        <v>167605.1</v>
      </c>
      <c r="G117" s="51">
        <f>G118+G119+G120</f>
        <v>165101.2</v>
      </c>
    </row>
    <row r="118" spans="1:7" ht="48">
      <c r="A118" s="47" t="s">
        <v>31</v>
      </c>
      <c r="B118" s="21"/>
      <c r="C118" s="21"/>
      <c r="D118" s="21"/>
      <c r="E118" s="21">
        <v>141835.7</v>
      </c>
      <c r="F118" s="21">
        <v>145772.1</v>
      </c>
      <c r="G118" s="21">
        <v>143268.2</v>
      </c>
    </row>
    <row r="119" spans="1:7" ht="15">
      <c r="A119" s="10" t="s">
        <v>26</v>
      </c>
      <c r="B119" s="21"/>
      <c r="C119" s="21"/>
      <c r="D119" s="21"/>
      <c r="E119" s="21"/>
      <c r="F119" s="21">
        <v>3196.9</v>
      </c>
      <c r="G119" s="21">
        <v>3196.9</v>
      </c>
    </row>
    <row r="120" spans="1:7" ht="24">
      <c r="A120" s="10" t="s">
        <v>15</v>
      </c>
      <c r="B120" s="21"/>
      <c r="C120" s="21"/>
      <c r="D120" s="21"/>
      <c r="E120" s="21">
        <v>16122</v>
      </c>
      <c r="F120" s="21">
        <v>18636.1</v>
      </c>
      <c r="G120" s="21">
        <v>18636.1</v>
      </c>
    </row>
    <row r="121" spans="1:9" ht="24.75">
      <c r="A121" s="46" t="s">
        <v>39</v>
      </c>
      <c r="B121" s="21"/>
      <c r="C121" s="22">
        <v>33</v>
      </c>
      <c r="D121" s="22">
        <v>41.1</v>
      </c>
      <c r="E121" s="22">
        <f>E122</f>
        <v>1162.3999999999999</v>
      </c>
      <c r="F121" s="22">
        <f>F122</f>
        <v>1231.9</v>
      </c>
      <c r="G121" s="22">
        <f>G122</f>
        <v>1213.3</v>
      </c>
      <c r="H121">
        <v>1</v>
      </c>
      <c r="I121">
        <v>1</v>
      </c>
    </row>
    <row r="122" spans="1:7" ht="24.75">
      <c r="A122" s="45" t="s">
        <v>30</v>
      </c>
      <c r="B122" s="21"/>
      <c r="C122" s="21"/>
      <c r="D122" s="21"/>
      <c r="E122" s="51">
        <f>E123+E124+E125</f>
        <v>1162.3999999999999</v>
      </c>
      <c r="F122" s="51">
        <f>F123+F124+F125</f>
        <v>1231.9</v>
      </c>
      <c r="G122" s="51">
        <f>G123+G124+G125</f>
        <v>1213.3</v>
      </c>
    </row>
    <row r="123" spans="1:7" ht="48">
      <c r="A123" s="47" t="s">
        <v>31</v>
      </c>
      <c r="B123" s="21"/>
      <c r="C123" s="21"/>
      <c r="D123" s="21"/>
      <c r="E123" s="21">
        <v>1056.1</v>
      </c>
      <c r="F123" s="21">
        <v>1085.4</v>
      </c>
      <c r="G123" s="21">
        <v>1066.8</v>
      </c>
    </row>
    <row r="124" spans="1:7" ht="15">
      <c r="A124" s="10" t="s">
        <v>26</v>
      </c>
      <c r="B124" s="21"/>
      <c r="C124" s="21"/>
      <c r="D124" s="21"/>
      <c r="E124" s="21"/>
      <c r="F124" s="21">
        <v>23.6</v>
      </c>
      <c r="G124" s="21">
        <v>23.6</v>
      </c>
    </row>
    <row r="125" spans="1:7" ht="24">
      <c r="A125" s="10" t="s">
        <v>15</v>
      </c>
      <c r="B125" s="21"/>
      <c r="C125" s="21"/>
      <c r="D125" s="21"/>
      <c r="E125" s="21">
        <v>106.3</v>
      </c>
      <c r="F125" s="21">
        <v>122.9</v>
      </c>
      <c r="G125" s="21">
        <v>122.9</v>
      </c>
    </row>
    <row r="126" spans="1:9" ht="36.75">
      <c r="A126" s="46" t="s">
        <v>41</v>
      </c>
      <c r="B126" s="21"/>
      <c r="C126" s="22">
        <v>40</v>
      </c>
      <c r="D126" s="22">
        <v>49.7</v>
      </c>
      <c r="E126" s="22">
        <f>E127</f>
        <v>1340</v>
      </c>
      <c r="F126" s="22">
        <f>F127</f>
        <v>1420.1</v>
      </c>
      <c r="G126" s="22">
        <f>G127</f>
        <v>1398.5</v>
      </c>
      <c r="H126">
        <v>1</v>
      </c>
      <c r="I126">
        <v>1</v>
      </c>
    </row>
    <row r="127" spans="1:7" ht="24.75">
      <c r="A127" s="45" t="s">
        <v>30</v>
      </c>
      <c r="B127" s="21"/>
      <c r="C127" s="21"/>
      <c r="D127" s="21"/>
      <c r="E127" s="51">
        <f>E128+E129+E130</f>
        <v>1340</v>
      </c>
      <c r="F127" s="51">
        <f>F128+F129+F130</f>
        <v>1420.1</v>
      </c>
      <c r="G127" s="51">
        <f>G128+G129+G130</f>
        <v>1398.5</v>
      </c>
    </row>
    <row r="128" spans="1:7" ht="48">
      <c r="A128" s="47" t="s">
        <v>31</v>
      </c>
      <c r="B128" s="21"/>
      <c r="C128" s="21"/>
      <c r="D128" s="21"/>
      <c r="E128" s="21">
        <v>1222.2</v>
      </c>
      <c r="F128" s="21">
        <v>1256.1</v>
      </c>
      <c r="G128" s="21">
        <v>1234.5</v>
      </c>
    </row>
    <row r="129" spans="1:7" ht="15">
      <c r="A129" s="10" t="s">
        <v>26</v>
      </c>
      <c r="B129" s="21"/>
      <c r="C129" s="21"/>
      <c r="D129" s="21"/>
      <c r="E129" s="21"/>
      <c r="F129" s="21">
        <v>27.8</v>
      </c>
      <c r="G129" s="21">
        <v>27.8</v>
      </c>
    </row>
    <row r="130" spans="1:7" ht="24">
      <c r="A130" s="10" t="s">
        <v>15</v>
      </c>
      <c r="B130" s="21"/>
      <c r="C130" s="21"/>
      <c r="D130" s="21"/>
      <c r="E130" s="21">
        <v>117.8</v>
      </c>
      <c r="F130" s="21">
        <v>136.2</v>
      </c>
      <c r="G130" s="21">
        <v>136.2</v>
      </c>
    </row>
    <row r="131" spans="1:9" ht="36.75">
      <c r="A131" s="46" t="s">
        <v>42</v>
      </c>
      <c r="B131" s="21"/>
      <c r="C131" s="22">
        <v>26</v>
      </c>
      <c r="D131" s="22">
        <v>21.1</v>
      </c>
      <c r="E131" s="22">
        <f>E132</f>
        <v>759.7</v>
      </c>
      <c r="F131" s="22">
        <f>F132</f>
        <v>805.2</v>
      </c>
      <c r="G131" s="22">
        <f>G132</f>
        <v>792.0000000000001</v>
      </c>
      <c r="H131">
        <v>1</v>
      </c>
      <c r="I131">
        <v>0</v>
      </c>
    </row>
    <row r="132" spans="1:7" ht="24.75">
      <c r="A132" s="45" t="s">
        <v>30</v>
      </c>
      <c r="B132" s="21"/>
      <c r="C132" s="21"/>
      <c r="D132" s="21"/>
      <c r="E132" s="51">
        <f>E133+E134+E135</f>
        <v>759.7</v>
      </c>
      <c r="F132" s="51">
        <f>F133+F134+F135</f>
        <v>805.2</v>
      </c>
      <c r="G132" s="51">
        <f>G133+G134+G135</f>
        <v>792.0000000000001</v>
      </c>
    </row>
    <row r="133" spans="1:7" ht="48">
      <c r="A133" s="47" t="s">
        <v>31</v>
      </c>
      <c r="B133" s="21"/>
      <c r="C133" s="21"/>
      <c r="D133" s="21"/>
      <c r="E133" s="21">
        <v>749.6</v>
      </c>
      <c r="F133" s="21">
        <v>770.4</v>
      </c>
      <c r="G133" s="21">
        <v>757.2</v>
      </c>
    </row>
    <row r="134" spans="1:7" ht="15">
      <c r="A134" s="10" t="s">
        <v>26</v>
      </c>
      <c r="B134" s="21"/>
      <c r="C134" s="21"/>
      <c r="D134" s="21"/>
      <c r="E134" s="21"/>
      <c r="F134" s="21">
        <v>23.1</v>
      </c>
      <c r="G134" s="21">
        <v>23.1</v>
      </c>
    </row>
    <row r="135" spans="1:7" ht="24">
      <c r="A135" s="10" t="s">
        <v>15</v>
      </c>
      <c r="B135" s="21"/>
      <c r="C135" s="21"/>
      <c r="D135" s="21"/>
      <c r="E135" s="21">
        <v>10.1</v>
      </c>
      <c r="F135" s="21">
        <v>11.7</v>
      </c>
      <c r="G135" s="21">
        <v>11.7</v>
      </c>
    </row>
    <row r="136" spans="1:9" ht="48.75">
      <c r="A136" s="46" t="s">
        <v>43</v>
      </c>
      <c r="B136" s="21"/>
      <c r="C136" s="22">
        <v>4</v>
      </c>
      <c r="D136" s="22">
        <v>3</v>
      </c>
      <c r="E136" s="22">
        <f>E137</f>
        <v>164.79999999999998</v>
      </c>
      <c r="F136" s="22">
        <f>F137</f>
        <v>174.6</v>
      </c>
      <c r="G136" s="22">
        <f>G137</f>
        <v>172</v>
      </c>
      <c r="H136">
        <v>1</v>
      </c>
      <c r="I136">
        <v>0</v>
      </c>
    </row>
    <row r="137" spans="1:7" ht="24.75">
      <c r="A137" s="45" t="s">
        <v>30</v>
      </c>
      <c r="B137" s="21"/>
      <c r="C137" s="21"/>
      <c r="D137" s="21"/>
      <c r="E137" s="51">
        <f>E138+E139+E140</f>
        <v>164.79999999999998</v>
      </c>
      <c r="F137" s="51">
        <f>F138+F139+F140</f>
        <v>174.6</v>
      </c>
      <c r="G137" s="51">
        <f>G138+G139+G140</f>
        <v>172</v>
      </c>
    </row>
    <row r="138" spans="1:7" ht="48">
      <c r="A138" s="47" t="s">
        <v>31</v>
      </c>
      <c r="B138" s="21"/>
      <c r="C138" s="21"/>
      <c r="D138" s="21"/>
      <c r="E138" s="21">
        <v>146.1</v>
      </c>
      <c r="F138" s="21">
        <v>150.2</v>
      </c>
      <c r="G138" s="21">
        <v>147.6</v>
      </c>
    </row>
    <row r="139" spans="1:7" ht="15">
      <c r="A139" s="10" t="s">
        <v>26</v>
      </c>
      <c r="B139" s="21"/>
      <c r="C139" s="21"/>
      <c r="D139" s="21"/>
      <c r="E139" s="21"/>
      <c r="F139" s="21">
        <v>2.8</v>
      </c>
      <c r="G139" s="21">
        <v>2.8</v>
      </c>
    </row>
    <row r="140" spans="1:7" ht="24">
      <c r="A140" s="10" t="s">
        <v>15</v>
      </c>
      <c r="B140" s="21"/>
      <c r="C140" s="21"/>
      <c r="D140" s="21"/>
      <c r="E140" s="21">
        <v>18.7</v>
      </c>
      <c r="F140" s="21">
        <v>21.6</v>
      </c>
      <c r="G140" s="21">
        <v>21.6</v>
      </c>
    </row>
    <row r="141" spans="1:9" ht="24.75">
      <c r="A141" s="46" t="s">
        <v>44</v>
      </c>
      <c r="B141" s="21"/>
      <c r="C141" s="22">
        <v>21</v>
      </c>
      <c r="D141" s="22">
        <v>16.5</v>
      </c>
      <c r="E141" s="22">
        <f>E142</f>
        <v>649.5</v>
      </c>
      <c r="F141" s="22">
        <f>F142</f>
        <v>688.3</v>
      </c>
      <c r="G141" s="22">
        <f>G142</f>
        <v>677.6999999999999</v>
      </c>
      <c r="H141">
        <v>1</v>
      </c>
      <c r="I141">
        <v>0</v>
      </c>
    </row>
    <row r="142" spans="1:7" ht="24.75">
      <c r="A142" s="45" t="s">
        <v>30</v>
      </c>
      <c r="B142" s="21"/>
      <c r="C142" s="21"/>
      <c r="D142" s="21"/>
      <c r="E142" s="51">
        <f>E143+E144+E145</f>
        <v>649.5</v>
      </c>
      <c r="F142" s="51">
        <f>F143+F144+F145</f>
        <v>688.3</v>
      </c>
      <c r="G142" s="51">
        <f>G143+G144+G145</f>
        <v>677.6999999999999</v>
      </c>
    </row>
    <row r="143" spans="1:7" ht="48">
      <c r="A143" s="47" t="s">
        <v>31</v>
      </c>
      <c r="B143" s="21"/>
      <c r="C143" s="21"/>
      <c r="D143" s="21"/>
      <c r="E143" s="21">
        <v>601.2</v>
      </c>
      <c r="F143" s="21">
        <v>617.9</v>
      </c>
      <c r="G143" s="21">
        <v>607.3</v>
      </c>
    </row>
    <row r="144" spans="1:7" ht="15">
      <c r="A144" s="10" t="s">
        <v>26</v>
      </c>
      <c r="B144" s="21"/>
      <c r="C144" s="21"/>
      <c r="D144" s="21"/>
      <c r="E144" s="21"/>
      <c r="F144" s="21">
        <v>14.6</v>
      </c>
      <c r="G144" s="21">
        <v>14.6</v>
      </c>
    </row>
    <row r="145" spans="1:7" ht="24">
      <c r="A145" s="10" t="s">
        <v>15</v>
      </c>
      <c r="B145" s="21"/>
      <c r="C145" s="21"/>
      <c r="D145" s="21"/>
      <c r="E145" s="21">
        <v>48.3</v>
      </c>
      <c r="F145" s="21">
        <v>55.8</v>
      </c>
      <c r="G145" s="21">
        <v>55.8</v>
      </c>
    </row>
    <row r="146" spans="1:9" ht="48.75">
      <c r="A146" s="46" t="s">
        <v>45</v>
      </c>
      <c r="B146" s="21"/>
      <c r="C146" s="22">
        <v>394</v>
      </c>
      <c r="D146" s="22">
        <v>398</v>
      </c>
      <c r="E146" s="22">
        <f>E147</f>
        <v>16384.3</v>
      </c>
      <c r="F146" s="22">
        <f>F147</f>
        <v>17363.4</v>
      </c>
      <c r="G146" s="22">
        <f>G147</f>
        <v>17103.9</v>
      </c>
      <c r="H146">
        <v>1</v>
      </c>
      <c r="I146">
        <v>1</v>
      </c>
    </row>
    <row r="147" spans="1:7" ht="24.75">
      <c r="A147" s="45" t="s">
        <v>30</v>
      </c>
      <c r="B147" s="21"/>
      <c r="C147" s="21"/>
      <c r="D147" s="21"/>
      <c r="E147" s="51">
        <f>E148+E149+E150</f>
        <v>16384.3</v>
      </c>
      <c r="F147" s="51">
        <f>F148+F149+F150</f>
        <v>17363.4</v>
      </c>
      <c r="G147" s="51">
        <f>G148+G149+G150</f>
        <v>17103.9</v>
      </c>
    </row>
    <row r="148" spans="1:7" ht="48">
      <c r="A148" s="47" t="s">
        <v>31</v>
      </c>
      <c r="B148" s="21"/>
      <c r="C148" s="21"/>
      <c r="D148" s="21"/>
      <c r="E148" s="21">
        <v>14696.6</v>
      </c>
      <c r="F148" s="21">
        <v>15104.5</v>
      </c>
      <c r="G148" s="21">
        <v>14845</v>
      </c>
    </row>
    <row r="149" spans="1:7" ht="15">
      <c r="A149" s="10" t="s">
        <v>26</v>
      </c>
      <c r="B149" s="21"/>
      <c r="C149" s="21"/>
      <c r="D149" s="21"/>
      <c r="E149" s="21"/>
      <c r="F149" s="21">
        <v>308</v>
      </c>
      <c r="G149" s="21">
        <v>308</v>
      </c>
    </row>
    <row r="150" spans="1:7" ht="24">
      <c r="A150" s="10" t="s">
        <v>15</v>
      </c>
      <c r="B150" s="21"/>
      <c r="C150" s="21"/>
      <c r="D150" s="21"/>
      <c r="E150" s="21">
        <v>1687.7</v>
      </c>
      <c r="F150" s="21">
        <v>1950.9</v>
      </c>
      <c r="G150" s="21">
        <v>1950.9</v>
      </c>
    </row>
    <row r="151" spans="1:9" ht="48.75">
      <c r="A151" s="46" t="s">
        <v>46</v>
      </c>
      <c r="B151" s="21"/>
      <c r="C151" s="22">
        <v>2</v>
      </c>
      <c r="D151" s="22">
        <v>2</v>
      </c>
      <c r="E151" s="22">
        <f>E152</f>
        <v>57.3</v>
      </c>
      <c r="F151" s="22">
        <f>F152</f>
        <v>60.7</v>
      </c>
      <c r="G151" s="22">
        <f>G152</f>
        <v>59.7</v>
      </c>
      <c r="H151">
        <v>1</v>
      </c>
      <c r="I151">
        <v>1</v>
      </c>
    </row>
    <row r="152" spans="1:7" ht="24.75">
      <c r="A152" s="45" t="s">
        <v>30</v>
      </c>
      <c r="B152" s="21"/>
      <c r="C152" s="21"/>
      <c r="D152" s="21"/>
      <c r="E152" s="51">
        <f>E153+E154+E155</f>
        <v>57.3</v>
      </c>
      <c r="F152" s="51">
        <f>F153+F154+F155</f>
        <v>60.7</v>
      </c>
      <c r="G152" s="51">
        <f>G153+G154+G155</f>
        <v>59.7</v>
      </c>
    </row>
    <row r="153" spans="1:7" ht="48">
      <c r="A153" s="47" t="s">
        <v>31</v>
      </c>
      <c r="B153" s="21"/>
      <c r="C153" s="21"/>
      <c r="D153" s="21"/>
      <c r="E153" s="21">
        <v>57.3</v>
      </c>
      <c r="F153" s="21">
        <v>58.9</v>
      </c>
      <c r="G153" s="21">
        <v>57.9</v>
      </c>
    </row>
    <row r="154" spans="1:7" ht="15">
      <c r="A154" s="10" t="s">
        <v>26</v>
      </c>
      <c r="B154" s="21"/>
      <c r="C154" s="21"/>
      <c r="D154" s="21"/>
      <c r="E154" s="21"/>
      <c r="F154" s="21">
        <v>0.2</v>
      </c>
      <c r="G154" s="21">
        <v>0.2</v>
      </c>
    </row>
    <row r="155" spans="1:7" ht="24">
      <c r="A155" s="10" t="s">
        <v>15</v>
      </c>
      <c r="B155" s="21"/>
      <c r="C155" s="21"/>
      <c r="D155" s="21"/>
      <c r="E155" s="21"/>
      <c r="F155" s="21">
        <v>1.6</v>
      </c>
      <c r="G155" s="21">
        <v>1.6</v>
      </c>
    </row>
    <row r="156" spans="1:9" ht="48.75">
      <c r="A156" s="46" t="s">
        <v>47</v>
      </c>
      <c r="B156" s="21"/>
      <c r="C156" s="22">
        <v>473</v>
      </c>
      <c r="D156" s="22">
        <v>467.25</v>
      </c>
      <c r="E156" s="22">
        <f>E157</f>
        <v>18600.6</v>
      </c>
      <c r="F156" s="22">
        <f>F157</f>
        <v>19712.2</v>
      </c>
      <c r="G156" s="22">
        <f>G157</f>
        <v>19414.8</v>
      </c>
      <c r="H156">
        <v>1</v>
      </c>
      <c r="I156">
        <v>0</v>
      </c>
    </row>
    <row r="157" spans="1:7" ht="24.75">
      <c r="A157" s="45" t="s">
        <v>30</v>
      </c>
      <c r="B157" s="21"/>
      <c r="C157" s="21"/>
      <c r="D157" s="21"/>
      <c r="E157" s="51">
        <f>E158+E159+E160</f>
        <v>18600.6</v>
      </c>
      <c r="F157" s="51">
        <f>F158+F159+F160</f>
        <v>19712.2</v>
      </c>
      <c r="G157" s="51">
        <f>G158+G159+G160</f>
        <v>19414.8</v>
      </c>
    </row>
    <row r="158" spans="1:7" ht="48">
      <c r="A158" s="47" t="s">
        <v>31</v>
      </c>
      <c r="B158" s="21"/>
      <c r="C158" s="21"/>
      <c r="D158" s="21"/>
      <c r="E158" s="21">
        <v>16848.8</v>
      </c>
      <c r="F158" s="21">
        <v>17316.4</v>
      </c>
      <c r="G158" s="21">
        <v>17019</v>
      </c>
    </row>
    <row r="159" spans="1:7" ht="15">
      <c r="A159" s="10" t="s">
        <v>26</v>
      </c>
      <c r="B159" s="21"/>
      <c r="C159" s="21"/>
      <c r="D159" s="21"/>
      <c r="E159" s="21"/>
      <c r="F159" s="21">
        <v>370.8</v>
      </c>
      <c r="G159" s="21">
        <v>370.8</v>
      </c>
    </row>
    <row r="160" spans="1:7" ht="24">
      <c r="A160" s="10" t="s">
        <v>15</v>
      </c>
      <c r="B160" s="21"/>
      <c r="C160" s="21"/>
      <c r="D160" s="21"/>
      <c r="E160" s="21">
        <v>1751.8</v>
      </c>
      <c r="F160" s="21">
        <v>2025</v>
      </c>
      <c r="G160" s="21">
        <v>2025</v>
      </c>
    </row>
    <row r="161" spans="1:9" ht="48.75">
      <c r="A161" s="46" t="s">
        <v>48</v>
      </c>
      <c r="B161" s="21"/>
      <c r="C161" s="22">
        <v>1</v>
      </c>
      <c r="D161" s="22">
        <v>1.25</v>
      </c>
      <c r="E161" s="22">
        <f>E162</f>
        <v>44</v>
      </c>
      <c r="F161" s="22">
        <f>F162</f>
        <v>46.7</v>
      </c>
      <c r="G161" s="22">
        <f>G162</f>
        <v>46</v>
      </c>
      <c r="H161">
        <v>1</v>
      </c>
      <c r="I161">
        <v>1</v>
      </c>
    </row>
    <row r="162" spans="1:7" ht="24.75">
      <c r="A162" s="45" t="s">
        <v>30</v>
      </c>
      <c r="B162" s="21"/>
      <c r="C162" s="21"/>
      <c r="D162" s="21"/>
      <c r="E162" s="51">
        <f>E163+E164+E165</f>
        <v>44</v>
      </c>
      <c r="F162" s="51">
        <f>F163+F164+F165</f>
        <v>46.7</v>
      </c>
      <c r="G162" s="51">
        <f>G163+G164+G165</f>
        <v>46</v>
      </c>
    </row>
    <row r="163" spans="1:7" ht="48">
      <c r="A163" s="47" t="s">
        <v>31</v>
      </c>
      <c r="B163" s="21"/>
      <c r="C163" s="21"/>
      <c r="D163" s="21"/>
      <c r="E163" s="21">
        <v>40.5</v>
      </c>
      <c r="F163" s="21">
        <v>41.6</v>
      </c>
      <c r="G163" s="21">
        <v>40.9</v>
      </c>
    </row>
    <row r="164" spans="1:7" ht="15">
      <c r="A164" s="10" t="s">
        <v>26</v>
      </c>
      <c r="B164" s="21"/>
      <c r="C164" s="21"/>
      <c r="D164" s="21"/>
      <c r="E164" s="21"/>
      <c r="F164" s="21">
        <v>1.1</v>
      </c>
      <c r="G164" s="21">
        <v>1.1</v>
      </c>
    </row>
    <row r="165" spans="1:7" ht="24">
      <c r="A165" s="10" t="s">
        <v>15</v>
      </c>
      <c r="B165" s="21"/>
      <c r="C165" s="21"/>
      <c r="D165" s="21"/>
      <c r="E165" s="21">
        <v>3.5</v>
      </c>
      <c r="F165" s="21">
        <v>4</v>
      </c>
      <c r="G165" s="21">
        <v>4</v>
      </c>
    </row>
    <row r="166" spans="1:9" ht="24.75">
      <c r="A166" s="46" t="s">
        <v>49</v>
      </c>
      <c r="B166" s="21"/>
      <c r="C166" s="22">
        <v>15</v>
      </c>
      <c r="D166" s="22">
        <v>11.25</v>
      </c>
      <c r="E166" s="22">
        <f>E167</f>
        <v>544.4</v>
      </c>
      <c r="F166" s="22">
        <f>F167</f>
        <v>577</v>
      </c>
      <c r="G166" s="22">
        <f>G167</f>
        <v>568.6</v>
      </c>
      <c r="H166">
        <v>1</v>
      </c>
      <c r="I166">
        <v>0</v>
      </c>
    </row>
    <row r="167" spans="1:7" ht="24.75">
      <c r="A167" s="45" t="s">
        <v>30</v>
      </c>
      <c r="B167" s="21"/>
      <c r="C167" s="21"/>
      <c r="D167" s="21"/>
      <c r="E167" s="51">
        <f>E168+E169+E170</f>
        <v>544.4</v>
      </c>
      <c r="F167" s="51">
        <f>F168+F169+F170</f>
        <v>577</v>
      </c>
      <c r="G167" s="51">
        <f>G168+G169+G170</f>
        <v>568.6</v>
      </c>
    </row>
    <row r="168" spans="1:7" ht="48">
      <c r="A168" s="47" t="s">
        <v>31</v>
      </c>
      <c r="B168" s="21"/>
      <c r="C168" s="21"/>
      <c r="D168" s="21"/>
      <c r="E168" s="21">
        <v>474.6</v>
      </c>
      <c r="F168" s="21">
        <v>487.8</v>
      </c>
      <c r="G168" s="21">
        <v>479.4</v>
      </c>
    </row>
    <row r="169" spans="1:7" ht="15">
      <c r="A169" s="10" t="s">
        <v>26</v>
      </c>
      <c r="B169" s="21"/>
      <c r="C169" s="21"/>
      <c r="D169" s="21"/>
      <c r="E169" s="21"/>
      <c r="F169" s="21">
        <v>8.5</v>
      </c>
      <c r="G169" s="21">
        <v>8.5</v>
      </c>
    </row>
    <row r="170" spans="1:7" ht="24">
      <c r="A170" s="10" t="s">
        <v>15</v>
      </c>
      <c r="B170" s="21"/>
      <c r="C170" s="21"/>
      <c r="D170" s="21"/>
      <c r="E170" s="21">
        <v>69.8</v>
      </c>
      <c r="F170" s="21">
        <v>80.7</v>
      </c>
      <c r="G170" s="21">
        <v>80.7</v>
      </c>
    </row>
    <row r="171" spans="1:9" ht="48.75">
      <c r="A171" s="46" t="s">
        <v>50</v>
      </c>
      <c r="B171" s="21"/>
      <c r="C171" s="22">
        <v>1</v>
      </c>
      <c r="D171" s="22">
        <v>1.25</v>
      </c>
      <c r="E171" s="22">
        <f>E172</f>
        <v>34.9</v>
      </c>
      <c r="F171" s="22">
        <f>F172</f>
        <v>37.00000000000001</v>
      </c>
      <c r="G171" s="22">
        <f>G172</f>
        <v>36.400000000000006</v>
      </c>
      <c r="H171">
        <v>1</v>
      </c>
      <c r="I171">
        <v>1</v>
      </c>
    </row>
    <row r="172" spans="1:7" ht="24.75">
      <c r="A172" s="45" t="s">
        <v>30</v>
      </c>
      <c r="B172" s="21"/>
      <c r="C172" s="21"/>
      <c r="D172" s="21"/>
      <c r="E172" s="51">
        <f>E173+E174+E175</f>
        <v>34.9</v>
      </c>
      <c r="F172" s="51">
        <f>F173+F174+F175</f>
        <v>37.00000000000001</v>
      </c>
      <c r="G172" s="51">
        <f>G173+G174+G175</f>
        <v>36.400000000000006</v>
      </c>
    </row>
    <row r="173" spans="1:7" ht="48">
      <c r="A173" s="47" t="s">
        <v>31</v>
      </c>
      <c r="B173" s="21"/>
      <c r="C173" s="21"/>
      <c r="D173" s="21"/>
      <c r="E173" s="21">
        <v>31.8</v>
      </c>
      <c r="F173" s="21">
        <v>32.7</v>
      </c>
      <c r="G173" s="21">
        <v>32.1</v>
      </c>
    </row>
    <row r="174" spans="1:7" ht="15">
      <c r="A174" s="10" t="s">
        <v>26</v>
      </c>
      <c r="B174" s="21"/>
      <c r="C174" s="21"/>
      <c r="D174" s="21"/>
      <c r="E174" s="21"/>
      <c r="F174" s="21">
        <v>0.7</v>
      </c>
      <c r="G174" s="21">
        <v>0.7</v>
      </c>
    </row>
    <row r="175" spans="1:7" ht="24">
      <c r="A175" s="10" t="s">
        <v>15</v>
      </c>
      <c r="B175" s="21"/>
      <c r="C175" s="21"/>
      <c r="D175" s="21"/>
      <c r="E175" s="21">
        <v>3.1</v>
      </c>
      <c r="F175" s="21">
        <v>3.6</v>
      </c>
      <c r="G175" s="21">
        <v>3.6</v>
      </c>
    </row>
    <row r="176" spans="1:9" ht="24.75">
      <c r="A176" s="46" t="s">
        <v>51</v>
      </c>
      <c r="B176" s="21"/>
      <c r="C176" s="22">
        <v>4</v>
      </c>
      <c r="D176" s="22">
        <v>4.5</v>
      </c>
      <c r="E176" s="22">
        <f>E177</f>
        <v>135.1</v>
      </c>
      <c r="F176" s="22">
        <f>F177</f>
        <v>143.20000000000002</v>
      </c>
      <c r="G176" s="22">
        <f>G177</f>
        <v>141</v>
      </c>
      <c r="H176">
        <v>1</v>
      </c>
      <c r="I176">
        <v>1</v>
      </c>
    </row>
    <row r="177" spans="1:7" ht="24.75">
      <c r="A177" s="45" t="s">
        <v>30</v>
      </c>
      <c r="B177" s="21"/>
      <c r="C177" s="21"/>
      <c r="D177" s="21"/>
      <c r="E177" s="51">
        <f>E178+E179+E180</f>
        <v>135.1</v>
      </c>
      <c r="F177" s="51">
        <f>F178+F179+F180</f>
        <v>143.20000000000002</v>
      </c>
      <c r="G177" s="51">
        <f>G178+G179+G180</f>
        <v>141</v>
      </c>
    </row>
    <row r="178" spans="1:7" ht="48">
      <c r="A178" s="47" t="s">
        <v>31</v>
      </c>
      <c r="B178" s="21"/>
      <c r="C178" s="21"/>
      <c r="D178" s="21"/>
      <c r="E178" s="21">
        <v>123.9</v>
      </c>
      <c r="F178" s="21">
        <v>127.3</v>
      </c>
      <c r="G178" s="21">
        <v>125.1</v>
      </c>
    </row>
    <row r="179" spans="1:7" ht="15">
      <c r="A179" s="10" t="s">
        <v>26</v>
      </c>
      <c r="B179" s="21"/>
      <c r="C179" s="21"/>
      <c r="D179" s="21"/>
      <c r="E179" s="21"/>
      <c r="F179" s="21">
        <v>3</v>
      </c>
      <c r="G179" s="21">
        <v>3</v>
      </c>
    </row>
    <row r="180" spans="1:7" ht="24">
      <c r="A180" s="10" t="s">
        <v>15</v>
      </c>
      <c r="B180" s="21"/>
      <c r="C180" s="21"/>
      <c r="D180" s="21"/>
      <c r="E180" s="21">
        <v>11.2</v>
      </c>
      <c r="F180" s="21">
        <v>12.9</v>
      </c>
      <c r="G180" s="21">
        <v>12.9</v>
      </c>
    </row>
    <row r="181" spans="1:9" ht="24.75">
      <c r="A181" s="46" t="s">
        <v>52</v>
      </c>
      <c r="B181" s="21"/>
      <c r="C181" s="22">
        <v>331</v>
      </c>
      <c r="D181" s="22">
        <v>313.3</v>
      </c>
      <c r="E181" s="22">
        <f>E182</f>
        <v>20323</v>
      </c>
      <c r="F181" s="22">
        <f>F182</f>
        <v>21537.399999999998</v>
      </c>
      <c r="G181" s="22">
        <f>G182</f>
        <v>21227.3</v>
      </c>
      <c r="H181">
        <v>1</v>
      </c>
      <c r="I181">
        <v>0</v>
      </c>
    </row>
    <row r="182" spans="1:7" ht="24.75">
      <c r="A182" s="45" t="s">
        <v>30</v>
      </c>
      <c r="B182" s="21"/>
      <c r="C182" s="21"/>
      <c r="D182" s="21"/>
      <c r="E182" s="51">
        <f>E183+E184+E185</f>
        <v>20323</v>
      </c>
      <c r="F182" s="51">
        <f>F183+F184+F185</f>
        <v>21537.399999999998</v>
      </c>
      <c r="G182" s="51">
        <f>G183+G184+G185</f>
        <v>21227.3</v>
      </c>
    </row>
    <row r="183" spans="1:7" ht="48">
      <c r="A183" s="47" t="s">
        <v>31</v>
      </c>
      <c r="B183" s="21"/>
      <c r="C183" s="21"/>
      <c r="D183" s="21"/>
      <c r="E183" s="21">
        <v>17563.2</v>
      </c>
      <c r="F183" s="21">
        <v>18050.6</v>
      </c>
      <c r="G183" s="21">
        <v>17740.5</v>
      </c>
    </row>
    <row r="184" spans="1:7" ht="15">
      <c r="A184" s="10" t="s">
        <v>26</v>
      </c>
      <c r="B184" s="21"/>
      <c r="C184" s="21"/>
      <c r="D184" s="21"/>
      <c r="E184" s="21"/>
      <c r="F184" s="21">
        <v>296.6</v>
      </c>
      <c r="G184" s="21">
        <v>296.6</v>
      </c>
    </row>
    <row r="185" spans="1:7" ht="24">
      <c r="A185" s="10" t="s">
        <v>15</v>
      </c>
      <c r="B185" s="21"/>
      <c r="C185" s="21"/>
      <c r="D185" s="21"/>
      <c r="E185" s="21">
        <v>2759.8</v>
      </c>
      <c r="F185" s="21">
        <v>3190.2</v>
      </c>
      <c r="G185" s="21">
        <v>3190.2</v>
      </c>
    </row>
    <row r="186" spans="1:9" ht="36.75">
      <c r="A186" s="46" t="s">
        <v>53</v>
      </c>
      <c r="B186" s="21"/>
      <c r="C186" s="22">
        <v>2</v>
      </c>
      <c r="D186" s="22">
        <v>1.5</v>
      </c>
      <c r="E186" s="22">
        <f>E187</f>
        <v>60.5</v>
      </c>
      <c r="F186" s="22">
        <f>F187</f>
        <v>64.1</v>
      </c>
      <c r="G186" s="22">
        <f>G187</f>
        <v>63</v>
      </c>
      <c r="H186">
        <v>1</v>
      </c>
      <c r="I186">
        <v>0</v>
      </c>
    </row>
    <row r="187" spans="1:7" ht="24.75">
      <c r="A187" s="45" t="s">
        <v>30</v>
      </c>
      <c r="B187" s="21"/>
      <c r="C187" s="21"/>
      <c r="D187" s="21"/>
      <c r="E187" s="51">
        <f>E188+E189+E190</f>
        <v>60.5</v>
      </c>
      <c r="F187" s="51">
        <f>F188+F189+F190</f>
        <v>64.1</v>
      </c>
      <c r="G187" s="51">
        <f>G188+G189+G190</f>
        <v>63</v>
      </c>
    </row>
    <row r="188" spans="1:7" ht="48">
      <c r="A188" s="47" t="s">
        <v>31</v>
      </c>
      <c r="B188" s="21"/>
      <c r="C188" s="21"/>
      <c r="D188" s="21"/>
      <c r="E188" s="21">
        <v>60.3</v>
      </c>
      <c r="F188" s="21">
        <v>62</v>
      </c>
      <c r="G188" s="21">
        <v>60.9</v>
      </c>
    </row>
    <row r="189" spans="1:7" ht="15">
      <c r="A189" s="10" t="s">
        <v>26</v>
      </c>
      <c r="B189" s="21"/>
      <c r="C189" s="21"/>
      <c r="D189" s="21"/>
      <c r="E189" s="21"/>
      <c r="F189" s="21">
        <v>0.6</v>
      </c>
      <c r="G189" s="21">
        <v>0.6</v>
      </c>
    </row>
    <row r="190" spans="1:7" ht="24">
      <c r="A190" s="10" t="s">
        <v>15</v>
      </c>
      <c r="B190" s="21"/>
      <c r="C190" s="21"/>
      <c r="D190" s="21"/>
      <c r="E190" s="21">
        <v>0.2</v>
      </c>
      <c r="F190" s="21">
        <v>1.5</v>
      </c>
      <c r="G190" s="21">
        <v>1.5</v>
      </c>
    </row>
    <row r="191" spans="1:9" ht="36.75">
      <c r="A191" s="46" t="s">
        <v>54</v>
      </c>
      <c r="B191" s="21"/>
      <c r="C191" s="22"/>
      <c r="D191" s="22">
        <v>0.25</v>
      </c>
      <c r="E191" s="22">
        <f>E192</f>
        <v>0</v>
      </c>
      <c r="F191" s="22">
        <f>F192</f>
        <v>7.6</v>
      </c>
      <c r="G191" s="22">
        <f>G192</f>
        <v>7.5</v>
      </c>
      <c r="H191">
        <v>1</v>
      </c>
      <c r="I191">
        <v>1</v>
      </c>
    </row>
    <row r="192" spans="1:7" ht="24.75">
      <c r="A192" s="45" t="s">
        <v>30</v>
      </c>
      <c r="B192" s="21"/>
      <c r="C192" s="21"/>
      <c r="D192" s="21"/>
      <c r="E192" s="51">
        <f>E193+E194+E195</f>
        <v>0</v>
      </c>
      <c r="F192" s="51">
        <f>F193+F194+F195</f>
        <v>7.6</v>
      </c>
      <c r="G192" s="51">
        <f>G193+G194+G195</f>
        <v>7.5</v>
      </c>
    </row>
    <row r="193" spans="1:7" ht="48">
      <c r="A193" s="47" t="s">
        <v>31</v>
      </c>
      <c r="B193" s="21"/>
      <c r="C193" s="21"/>
      <c r="D193" s="21"/>
      <c r="E193" s="21"/>
      <c r="F193" s="21">
        <v>6.6</v>
      </c>
      <c r="G193" s="21">
        <v>6.5</v>
      </c>
    </row>
    <row r="194" spans="1:7" ht="15">
      <c r="A194" s="10" t="s">
        <v>26</v>
      </c>
      <c r="B194" s="21"/>
      <c r="C194" s="21"/>
      <c r="D194" s="21"/>
      <c r="E194" s="21"/>
      <c r="F194" s="21"/>
      <c r="G194" s="21"/>
    </row>
    <row r="195" spans="1:7" ht="24">
      <c r="A195" s="10" t="s">
        <v>15</v>
      </c>
      <c r="B195" s="21"/>
      <c r="C195" s="21"/>
      <c r="D195" s="21"/>
      <c r="E195" s="21"/>
      <c r="F195" s="21">
        <v>1</v>
      </c>
      <c r="G195" s="21">
        <v>1</v>
      </c>
    </row>
    <row r="196" spans="1:9" ht="48.75">
      <c r="A196" s="46" t="s">
        <v>55</v>
      </c>
      <c r="B196" s="21"/>
      <c r="C196" s="22">
        <v>6</v>
      </c>
      <c r="D196" s="22">
        <v>4</v>
      </c>
      <c r="E196" s="22">
        <f>E197</f>
        <v>185.2</v>
      </c>
      <c r="F196" s="22">
        <f>F197</f>
        <v>196.3</v>
      </c>
      <c r="G196" s="22">
        <f>G197</f>
        <v>193</v>
      </c>
      <c r="H196">
        <v>1</v>
      </c>
      <c r="I196">
        <v>0</v>
      </c>
    </row>
    <row r="197" spans="1:7" ht="24.75">
      <c r="A197" s="45" t="s">
        <v>30</v>
      </c>
      <c r="B197" s="21"/>
      <c r="C197" s="21"/>
      <c r="D197" s="21"/>
      <c r="E197" s="51">
        <f>E198+E199+E200</f>
        <v>185.2</v>
      </c>
      <c r="F197" s="51">
        <f>F198+F199+F200</f>
        <v>196.3</v>
      </c>
      <c r="G197" s="51">
        <f>G198+G199+G200</f>
        <v>193</v>
      </c>
    </row>
    <row r="198" spans="1:7" ht="48">
      <c r="A198" s="47" t="s">
        <v>31</v>
      </c>
      <c r="B198" s="21"/>
      <c r="C198" s="21"/>
      <c r="D198" s="21"/>
      <c r="E198" s="21">
        <v>185.2</v>
      </c>
      <c r="F198" s="21">
        <v>190.3</v>
      </c>
      <c r="G198" s="21">
        <v>187</v>
      </c>
    </row>
    <row r="199" spans="1:7" ht="15">
      <c r="A199" s="10" t="s">
        <v>26</v>
      </c>
      <c r="B199" s="21"/>
      <c r="C199" s="21"/>
      <c r="D199" s="21"/>
      <c r="E199" s="21"/>
      <c r="F199" s="21">
        <v>0.6</v>
      </c>
      <c r="G199" s="21">
        <v>0.6</v>
      </c>
    </row>
    <row r="200" spans="1:7" ht="24">
      <c r="A200" s="10" t="s">
        <v>15</v>
      </c>
      <c r="B200" s="21"/>
      <c r="C200" s="21"/>
      <c r="D200" s="21"/>
      <c r="E200" s="21"/>
      <c r="F200" s="21">
        <v>5.4</v>
      </c>
      <c r="G200" s="21">
        <v>5.4</v>
      </c>
    </row>
    <row r="201" spans="1:9" ht="24.75">
      <c r="A201" s="46" t="s">
        <v>56</v>
      </c>
      <c r="B201" s="21"/>
      <c r="C201" s="22">
        <v>26</v>
      </c>
      <c r="D201" s="22">
        <v>27</v>
      </c>
      <c r="E201" s="22">
        <f>E202</f>
        <v>486.3</v>
      </c>
      <c r="F201" s="22">
        <f>F202</f>
        <v>515.2</v>
      </c>
      <c r="G201" s="22">
        <f>G202</f>
        <v>507.6</v>
      </c>
      <c r="H201">
        <v>1</v>
      </c>
      <c r="I201">
        <v>1</v>
      </c>
    </row>
    <row r="202" spans="1:7" ht="24.75">
      <c r="A202" s="45" t="s">
        <v>30</v>
      </c>
      <c r="B202" s="21"/>
      <c r="C202" s="21"/>
      <c r="D202" s="21"/>
      <c r="E202" s="51">
        <f>E203+E204+E205</f>
        <v>486.3</v>
      </c>
      <c r="F202" s="51">
        <f>F203+F204+F205</f>
        <v>515.2</v>
      </c>
      <c r="G202" s="51">
        <f>G203+G204+G205</f>
        <v>507.6</v>
      </c>
    </row>
    <row r="203" spans="1:7" ht="48">
      <c r="A203" s="47" t="s">
        <v>31</v>
      </c>
      <c r="B203" s="21"/>
      <c r="C203" s="21"/>
      <c r="D203" s="21"/>
      <c r="E203" s="21">
        <v>429</v>
      </c>
      <c r="F203" s="21">
        <v>440.9</v>
      </c>
      <c r="G203" s="21">
        <v>433.3</v>
      </c>
    </row>
    <row r="204" spans="1:7" ht="15">
      <c r="A204" s="10" t="s">
        <v>26</v>
      </c>
      <c r="B204" s="21"/>
      <c r="C204" s="21"/>
      <c r="D204" s="21"/>
      <c r="E204" s="21"/>
      <c r="F204" s="21">
        <v>8.1</v>
      </c>
      <c r="G204" s="21">
        <v>8.1</v>
      </c>
    </row>
    <row r="205" spans="1:7" ht="24">
      <c r="A205" s="10" t="s">
        <v>15</v>
      </c>
      <c r="B205" s="21"/>
      <c r="C205" s="21"/>
      <c r="D205" s="21"/>
      <c r="E205" s="21">
        <v>57.3</v>
      </c>
      <c r="F205" s="21">
        <v>66.2</v>
      </c>
      <c r="G205" s="21">
        <v>66.2</v>
      </c>
    </row>
    <row r="206" spans="1:7" ht="15">
      <c r="A206" s="44" t="s">
        <v>59</v>
      </c>
      <c r="B206" s="21"/>
      <c r="C206" s="21"/>
      <c r="D206" s="21"/>
      <c r="E206" s="22">
        <f>E208+E233+E256</f>
        <v>96219.20000000001</v>
      </c>
      <c r="F206" s="22">
        <f>F208+F233+F256</f>
        <v>104392.79999999999</v>
      </c>
      <c r="G206" s="22">
        <f>G208+G233+G256</f>
        <v>104392.79999999999</v>
      </c>
    </row>
    <row r="207" spans="1:7" ht="15">
      <c r="A207" s="10" t="s">
        <v>11</v>
      </c>
      <c r="B207" s="5" t="s">
        <v>61</v>
      </c>
      <c r="C207" s="21"/>
      <c r="D207" s="21"/>
      <c r="E207" s="21"/>
      <c r="F207" s="21"/>
      <c r="G207" s="21"/>
    </row>
    <row r="208" spans="1:7" ht="15">
      <c r="A208" s="14" t="s">
        <v>76</v>
      </c>
      <c r="B208" s="5"/>
      <c r="C208" s="21"/>
      <c r="D208" s="21"/>
      <c r="E208" s="52">
        <f>E209+E213+E217+E221+E225+E229</f>
        <v>35709.90000000001</v>
      </c>
      <c r="F208" s="52">
        <f>F209+F213+F217+F221+F225+F229</f>
        <v>44657.9</v>
      </c>
      <c r="G208" s="52">
        <f>G209+G213+G217+G221+G225+G229</f>
        <v>44657.9</v>
      </c>
    </row>
    <row r="209" spans="1:9" ht="24.75">
      <c r="A209" s="46" t="s">
        <v>62</v>
      </c>
      <c r="B209" s="5"/>
      <c r="C209" s="22">
        <v>478995</v>
      </c>
      <c r="D209" s="22">
        <v>460243</v>
      </c>
      <c r="E209" s="22">
        <f>E210</f>
        <v>12856.2</v>
      </c>
      <c r="F209" s="22">
        <f>F210</f>
        <v>16076.300000000001</v>
      </c>
      <c r="G209" s="22">
        <f>G210</f>
        <v>16076.300000000001</v>
      </c>
      <c r="H209">
        <v>1</v>
      </c>
      <c r="I209">
        <v>0</v>
      </c>
    </row>
    <row r="210" spans="1:7" ht="24.75">
      <c r="A210" s="45" t="s">
        <v>60</v>
      </c>
      <c r="B210" s="21"/>
      <c r="C210" s="21"/>
      <c r="D210" s="21"/>
      <c r="E210" s="51">
        <f>E211+E212</f>
        <v>12856.2</v>
      </c>
      <c r="F210" s="51">
        <f>F211+F212</f>
        <v>16076.300000000001</v>
      </c>
      <c r="G210" s="51">
        <f>G211+G212</f>
        <v>16076.300000000001</v>
      </c>
    </row>
    <row r="211" spans="1:7" ht="24">
      <c r="A211" s="10" t="s">
        <v>15</v>
      </c>
      <c r="B211" s="21"/>
      <c r="C211" s="21"/>
      <c r="D211" s="21"/>
      <c r="E211" s="21">
        <v>12856.2</v>
      </c>
      <c r="F211" s="21">
        <v>16031.7</v>
      </c>
      <c r="G211" s="21">
        <v>16031.7</v>
      </c>
    </row>
    <row r="212" spans="1:7" ht="15">
      <c r="A212" s="10" t="s">
        <v>26</v>
      </c>
      <c r="B212" s="21"/>
      <c r="C212" s="21"/>
      <c r="D212" s="21"/>
      <c r="E212" s="21"/>
      <c r="F212" s="21">
        <v>44.6</v>
      </c>
      <c r="G212" s="21">
        <v>44.6</v>
      </c>
    </row>
    <row r="213" spans="1:9" ht="24.75">
      <c r="A213" s="46" t="s">
        <v>63</v>
      </c>
      <c r="B213" s="5"/>
      <c r="C213" s="22">
        <v>98030</v>
      </c>
      <c r="D213" s="22">
        <v>92986</v>
      </c>
      <c r="E213" s="22">
        <f>E214</f>
        <v>3485</v>
      </c>
      <c r="F213" s="22">
        <f>F214</f>
        <v>4359.2</v>
      </c>
      <c r="G213" s="22">
        <f>G214</f>
        <v>4359.2</v>
      </c>
      <c r="H213">
        <v>1</v>
      </c>
      <c r="I213">
        <v>0</v>
      </c>
    </row>
    <row r="214" spans="1:7" ht="24.75">
      <c r="A214" s="45" t="s">
        <v>60</v>
      </c>
      <c r="B214" s="21"/>
      <c r="C214" s="21"/>
      <c r="D214" s="21"/>
      <c r="E214" s="51">
        <f>E215+E216</f>
        <v>3485</v>
      </c>
      <c r="F214" s="51">
        <f>F215+F216</f>
        <v>4359.2</v>
      </c>
      <c r="G214" s="51">
        <f>G215+G216</f>
        <v>4359.2</v>
      </c>
    </row>
    <row r="215" spans="1:7" ht="24">
      <c r="A215" s="10" t="s">
        <v>15</v>
      </c>
      <c r="B215" s="21"/>
      <c r="C215" s="21"/>
      <c r="D215" s="21"/>
      <c r="E215" s="21">
        <v>3485</v>
      </c>
      <c r="F215" s="21">
        <v>4345.8</v>
      </c>
      <c r="G215" s="21">
        <v>4345.8</v>
      </c>
    </row>
    <row r="216" spans="1:7" ht="15">
      <c r="A216" s="10" t="s">
        <v>26</v>
      </c>
      <c r="B216" s="21"/>
      <c r="C216" s="21"/>
      <c r="D216" s="21"/>
      <c r="E216" s="21"/>
      <c r="F216" s="21">
        <v>13.4</v>
      </c>
      <c r="G216" s="21">
        <v>13.4</v>
      </c>
    </row>
    <row r="217" spans="1:9" ht="24.75">
      <c r="A217" s="46" t="s">
        <v>64</v>
      </c>
      <c r="B217" s="5"/>
      <c r="C217" s="22">
        <v>80394</v>
      </c>
      <c r="D217" s="22">
        <v>79820</v>
      </c>
      <c r="E217" s="22">
        <f>E218</f>
        <v>2922.3</v>
      </c>
      <c r="F217" s="22">
        <f>F218</f>
        <v>3654.2</v>
      </c>
      <c r="G217" s="22">
        <f>G218</f>
        <v>3654.2</v>
      </c>
      <c r="H217">
        <v>1</v>
      </c>
      <c r="I217">
        <v>0</v>
      </c>
    </row>
    <row r="218" spans="1:7" ht="24.75">
      <c r="A218" s="45" t="s">
        <v>60</v>
      </c>
      <c r="B218" s="21"/>
      <c r="C218" s="21"/>
      <c r="D218" s="21"/>
      <c r="E218" s="51">
        <f>E219+E220</f>
        <v>2922.3</v>
      </c>
      <c r="F218" s="51">
        <f>F219+F220</f>
        <v>3654.2</v>
      </c>
      <c r="G218" s="51">
        <f>G219+G220</f>
        <v>3654.2</v>
      </c>
    </row>
    <row r="219" spans="1:7" ht="24">
      <c r="A219" s="10" t="s">
        <v>15</v>
      </c>
      <c r="B219" s="21"/>
      <c r="C219" s="21"/>
      <c r="D219" s="21"/>
      <c r="E219" s="21">
        <v>2922.3</v>
      </c>
      <c r="F219" s="21">
        <v>3644.1</v>
      </c>
      <c r="G219" s="21">
        <v>3644.1</v>
      </c>
    </row>
    <row r="220" spans="1:7" ht="15">
      <c r="A220" s="10" t="s">
        <v>26</v>
      </c>
      <c r="B220" s="21"/>
      <c r="C220" s="21"/>
      <c r="D220" s="21"/>
      <c r="E220" s="21"/>
      <c r="F220" s="21">
        <v>10.1</v>
      </c>
      <c r="G220" s="21">
        <v>10.1</v>
      </c>
    </row>
    <row r="221" spans="1:9" ht="24.75">
      <c r="A221" s="46" t="s">
        <v>65</v>
      </c>
      <c r="B221" s="5"/>
      <c r="C221" s="22">
        <v>60122</v>
      </c>
      <c r="D221" s="22">
        <v>59542</v>
      </c>
      <c r="E221" s="22">
        <f>E222</f>
        <v>2832.9</v>
      </c>
      <c r="F221" s="22">
        <f>F222</f>
        <v>3542.7</v>
      </c>
      <c r="G221" s="22">
        <f>G222</f>
        <v>3542.7</v>
      </c>
      <c r="H221">
        <v>1</v>
      </c>
      <c r="I221">
        <v>0</v>
      </c>
    </row>
    <row r="222" spans="1:7" ht="24.75">
      <c r="A222" s="45" t="s">
        <v>60</v>
      </c>
      <c r="B222" s="21"/>
      <c r="C222" s="21"/>
      <c r="D222" s="21"/>
      <c r="E222" s="51">
        <f>E223+E224</f>
        <v>2832.9</v>
      </c>
      <c r="F222" s="51">
        <f>F223+F224</f>
        <v>3542.7</v>
      </c>
      <c r="G222" s="51">
        <f>G223+G224</f>
        <v>3542.7</v>
      </c>
    </row>
    <row r="223" spans="1:7" ht="24">
      <c r="A223" s="10" t="s">
        <v>15</v>
      </c>
      <c r="B223" s="21"/>
      <c r="C223" s="21"/>
      <c r="D223" s="21"/>
      <c r="E223" s="21">
        <v>2832.9</v>
      </c>
      <c r="F223" s="21">
        <v>3532.6</v>
      </c>
      <c r="G223" s="21">
        <v>3532.6</v>
      </c>
    </row>
    <row r="224" spans="1:7" ht="15">
      <c r="A224" s="10" t="s">
        <v>26</v>
      </c>
      <c r="B224" s="21"/>
      <c r="C224" s="21"/>
      <c r="D224" s="21"/>
      <c r="E224" s="21"/>
      <c r="F224" s="21">
        <v>10.1</v>
      </c>
      <c r="G224" s="21">
        <v>10.1</v>
      </c>
    </row>
    <row r="225" spans="1:9" ht="24.75">
      <c r="A225" s="46" t="s">
        <v>66</v>
      </c>
      <c r="B225" s="5"/>
      <c r="C225" s="22">
        <v>326462</v>
      </c>
      <c r="D225" s="22">
        <v>313713</v>
      </c>
      <c r="E225" s="22">
        <f>E226</f>
        <v>11543.7</v>
      </c>
      <c r="F225" s="22">
        <f>F226</f>
        <v>14437.1</v>
      </c>
      <c r="G225" s="22">
        <f>G226</f>
        <v>14437.1</v>
      </c>
      <c r="H225">
        <v>1</v>
      </c>
      <c r="I225">
        <v>0</v>
      </c>
    </row>
    <row r="226" spans="1:7" ht="24.75">
      <c r="A226" s="45" t="s">
        <v>60</v>
      </c>
      <c r="B226" s="21"/>
      <c r="C226" s="21"/>
      <c r="D226" s="21"/>
      <c r="E226" s="51">
        <f>E227+E228</f>
        <v>11543.7</v>
      </c>
      <c r="F226" s="51">
        <f>F227+F228</f>
        <v>14437.1</v>
      </c>
      <c r="G226" s="51">
        <f>G227+G228</f>
        <v>14437.1</v>
      </c>
    </row>
    <row r="227" spans="1:7" ht="24">
      <c r="A227" s="10" t="s">
        <v>15</v>
      </c>
      <c r="B227" s="21"/>
      <c r="C227" s="21"/>
      <c r="D227" s="21"/>
      <c r="E227" s="21">
        <v>11543.7</v>
      </c>
      <c r="F227" s="21">
        <v>14395</v>
      </c>
      <c r="G227" s="21">
        <v>14395</v>
      </c>
    </row>
    <row r="228" spans="1:7" ht="15">
      <c r="A228" s="10" t="s">
        <v>26</v>
      </c>
      <c r="B228" s="21"/>
      <c r="C228" s="21"/>
      <c r="D228" s="21"/>
      <c r="E228" s="21"/>
      <c r="F228" s="21">
        <v>42.1</v>
      </c>
      <c r="G228" s="21">
        <v>42.1</v>
      </c>
    </row>
    <row r="229" spans="1:9" ht="24.75">
      <c r="A229" s="46" t="s">
        <v>67</v>
      </c>
      <c r="B229" s="5"/>
      <c r="C229" s="22">
        <v>47602</v>
      </c>
      <c r="D229" s="22">
        <v>44892</v>
      </c>
      <c r="E229" s="22">
        <f>E230</f>
        <v>2069.8</v>
      </c>
      <c r="F229" s="22">
        <f>F230</f>
        <v>2588.4</v>
      </c>
      <c r="G229" s="22">
        <f>G230</f>
        <v>2588.4</v>
      </c>
      <c r="H229">
        <v>1</v>
      </c>
      <c r="I229">
        <v>0</v>
      </c>
    </row>
    <row r="230" spans="1:7" ht="24.75">
      <c r="A230" s="45" t="s">
        <v>60</v>
      </c>
      <c r="B230" s="21"/>
      <c r="C230" s="21"/>
      <c r="D230" s="21"/>
      <c r="E230" s="51">
        <f>E231+E232</f>
        <v>2069.8</v>
      </c>
      <c r="F230" s="51">
        <f>F231+F232</f>
        <v>2588.4</v>
      </c>
      <c r="G230" s="51">
        <f>G231+G232</f>
        <v>2588.4</v>
      </c>
    </row>
    <row r="231" spans="1:7" ht="24">
      <c r="A231" s="10" t="s">
        <v>15</v>
      </c>
      <c r="B231" s="21"/>
      <c r="C231" s="21"/>
      <c r="D231" s="21"/>
      <c r="E231" s="21">
        <v>2069.8</v>
      </c>
      <c r="F231" s="21">
        <v>2581</v>
      </c>
      <c r="G231" s="21">
        <v>2581</v>
      </c>
    </row>
    <row r="232" spans="1:7" ht="15">
      <c r="A232" s="10" t="s">
        <v>26</v>
      </c>
      <c r="B232" s="21"/>
      <c r="C232" s="21"/>
      <c r="D232" s="21"/>
      <c r="E232" s="21"/>
      <c r="F232" s="21">
        <v>7.4</v>
      </c>
      <c r="G232" s="21">
        <v>7.4</v>
      </c>
    </row>
    <row r="233" spans="1:7" ht="15">
      <c r="A233" s="14" t="s">
        <v>82</v>
      </c>
      <c r="B233" s="21"/>
      <c r="C233" s="21"/>
      <c r="D233" s="21"/>
      <c r="E233" s="52">
        <f>E235+E239+E243+E247+E252</f>
        <v>24438.300000000003</v>
      </c>
      <c r="F233" s="52">
        <f>F235+F239+F243+F247+F252</f>
        <v>23592</v>
      </c>
      <c r="G233" s="52">
        <f>G235+G239+G243+G247+G252</f>
        <v>23592</v>
      </c>
    </row>
    <row r="234" spans="1:7" ht="15">
      <c r="A234" s="10" t="s">
        <v>11</v>
      </c>
      <c r="B234" s="5" t="s">
        <v>61</v>
      </c>
      <c r="C234" s="21"/>
      <c r="D234" s="21"/>
      <c r="E234" s="21"/>
      <c r="F234" s="21"/>
      <c r="G234" s="21"/>
    </row>
    <row r="235" spans="1:9" ht="24.75">
      <c r="A235" s="46" t="s">
        <v>77</v>
      </c>
      <c r="B235" s="21"/>
      <c r="C235" s="22">
        <v>36597.6</v>
      </c>
      <c r="D235" s="22">
        <v>32853.6</v>
      </c>
      <c r="E235" s="22">
        <f>E236</f>
        <v>1207.4</v>
      </c>
      <c r="F235" s="22">
        <f>F236</f>
        <v>1207.3999999999999</v>
      </c>
      <c r="G235" s="22">
        <f>G236</f>
        <v>1207.3999999999999</v>
      </c>
      <c r="H235">
        <v>1</v>
      </c>
      <c r="I235">
        <v>0</v>
      </c>
    </row>
    <row r="236" spans="1:7" ht="24.75">
      <c r="A236" s="45" t="s">
        <v>60</v>
      </c>
      <c r="B236" s="21"/>
      <c r="C236" s="21"/>
      <c r="D236" s="21"/>
      <c r="E236" s="51">
        <f>E237+E238</f>
        <v>1207.4</v>
      </c>
      <c r="F236" s="51">
        <f>F237+F238</f>
        <v>1207.3999999999999</v>
      </c>
      <c r="G236" s="51">
        <f>G237+G238</f>
        <v>1207.3999999999999</v>
      </c>
    </row>
    <row r="237" spans="1:7" ht="24">
      <c r="A237" s="10" t="s">
        <v>15</v>
      </c>
      <c r="B237" s="21"/>
      <c r="C237" s="21"/>
      <c r="D237" s="21"/>
      <c r="E237" s="21">
        <v>1207.4</v>
      </c>
      <c r="F237" s="21">
        <v>1207.3</v>
      </c>
      <c r="G237" s="21">
        <v>1207.3</v>
      </c>
    </row>
    <row r="238" spans="1:7" ht="15">
      <c r="A238" s="10" t="s">
        <v>26</v>
      </c>
      <c r="B238" s="21"/>
      <c r="C238" s="21"/>
      <c r="D238" s="21"/>
      <c r="E238" s="21"/>
      <c r="F238" s="21">
        <v>0.1</v>
      </c>
      <c r="G238" s="21">
        <v>0.1</v>
      </c>
    </row>
    <row r="239" spans="1:9" ht="24.75">
      <c r="A239" s="46" t="s">
        <v>78</v>
      </c>
      <c r="B239" s="21"/>
      <c r="C239" s="22">
        <v>121836</v>
      </c>
      <c r="D239" s="22">
        <v>121836</v>
      </c>
      <c r="E239" s="22">
        <f>E240</f>
        <v>4038.6</v>
      </c>
      <c r="F239" s="22">
        <f>F240</f>
        <v>4038.6</v>
      </c>
      <c r="G239" s="22">
        <f>G240</f>
        <v>4038.6</v>
      </c>
      <c r="H239">
        <v>1</v>
      </c>
      <c r="I239">
        <v>1</v>
      </c>
    </row>
    <row r="240" spans="1:7" ht="24.75">
      <c r="A240" s="45" t="s">
        <v>60</v>
      </c>
      <c r="B240" s="21"/>
      <c r="C240" s="21"/>
      <c r="D240" s="21"/>
      <c r="E240" s="51">
        <f>E241+E242</f>
        <v>4038.6</v>
      </c>
      <c r="F240" s="51">
        <f>F241+F242</f>
        <v>4038.6</v>
      </c>
      <c r="G240" s="51">
        <f>G241+G242</f>
        <v>4038.6</v>
      </c>
    </row>
    <row r="241" spans="1:7" ht="24">
      <c r="A241" s="10" t="s">
        <v>15</v>
      </c>
      <c r="B241" s="21"/>
      <c r="C241" s="21"/>
      <c r="D241" s="21"/>
      <c r="E241" s="21">
        <v>4038.6</v>
      </c>
      <c r="F241" s="21">
        <v>4038.5</v>
      </c>
      <c r="G241" s="21">
        <v>4038.5</v>
      </c>
    </row>
    <row r="242" spans="1:7" ht="15">
      <c r="A242" s="10" t="s">
        <v>26</v>
      </c>
      <c r="B242" s="21"/>
      <c r="C242" s="21"/>
      <c r="D242" s="21"/>
      <c r="E242" s="21"/>
      <c r="F242" s="21">
        <v>0.1</v>
      </c>
      <c r="G242" s="21">
        <v>0.1</v>
      </c>
    </row>
    <row r="243" spans="1:9" ht="24.75">
      <c r="A243" s="46" t="s">
        <v>79</v>
      </c>
      <c r="B243" s="21"/>
      <c r="C243" s="22">
        <v>115284</v>
      </c>
      <c r="D243" s="22">
        <v>121524</v>
      </c>
      <c r="E243" s="22">
        <f>E244</f>
        <v>4035</v>
      </c>
      <c r="F243" s="22">
        <f>F244</f>
        <v>4035.2999999999997</v>
      </c>
      <c r="G243" s="22">
        <f>G244</f>
        <v>4035.2999999999997</v>
      </c>
      <c r="H243">
        <v>1</v>
      </c>
      <c r="I243">
        <v>1</v>
      </c>
    </row>
    <row r="244" spans="1:7" ht="24.75">
      <c r="A244" s="45" t="s">
        <v>60</v>
      </c>
      <c r="B244" s="21"/>
      <c r="C244" s="21"/>
      <c r="D244" s="21"/>
      <c r="E244" s="51">
        <f>E245+E246</f>
        <v>4035</v>
      </c>
      <c r="F244" s="51">
        <f>F245+F246</f>
        <v>4035.2999999999997</v>
      </c>
      <c r="G244" s="51">
        <f>G245+G246</f>
        <v>4035.2999999999997</v>
      </c>
    </row>
    <row r="245" spans="1:7" ht="24">
      <c r="A245" s="10" t="s">
        <v>15</v>
      </c>
      <c r="B245" s="21"/>
      <c r="C245" s="21"/>
      <c r="D245" s="21"/>
      <c r="E245" s="21">
        <v>4035</v>
      </c>
      <c r="F245" s="21">
        <v>4035.2</v>
      </c>
      <c r="G245" s="21">
        <v>4035.2</v>
      </c>
    </row>
    <row r="246" spans="1:7" ht="15">
      <c r="A246" s="10" t="s">
        <v>26</v>
      </c>
      <c r="B246" s="21"/>
      <c r="C246" s="21"/>
      <c r="D246" s="21"/>
      <c r="E246" s="21"/>
      <c r="F246" s="21">
        <v>0.1</v>
      </c>
      <c r="G246" s="21">
        <v>0.1</v>
      </c>
    </row>
    <row r="247" spans="1:9" ht="24.75">
      <c r="A247" s="46" t="s">
        <v>80</v>
      </c>
      <c r="B247" s="21"/>
      <c r="C247" s="22">
        <v>1248</v>
      </c>
      <c r="D247" s="22">
        <v>1248</v>
      </c>
      <c r="E247" s="22">
        <f>E248</f>
        <v>6.7</v>
      </c>
      <c r="F247" s="22">
        <f>F248</f>
        <v>6.699999999999999</v>
      </c>
      <c r="G247" s="22">
        <f>G248</f>
        <v>6.699999999999999</v>
      </c>
      <c r="H247">
        <v>1</v>
      </c>
      <c r="I247">
        <v>1</v>
      </c>
    </row>
    <row r="248" spans="1:7" ht="24.75">
      <c r="A248" s="45" t="s">
        <v>60</v>
      </c>
      <c r="B248" s="21"/>
      <c r="C248" s="21"/>
      <c r="D248" s="21"/>
      <c r="E248" s="51">
        <f>E249+E250</f>
        <v>6.7</v>
      </c>
      <c r="F248" s="51">
        <f>F249+F250</f>
        <v>6.699999999999999</v>
      </c>
      <c r="G248" s="51">
        <f>G249+G250</f>
        <v>6.699999999999999</v>
      </c>
    </row>
    <row r="249" spans="1:7" ht="24">
      <c r="A249" s="10" t="s">
        <v>15</v>
      </c>
      <c r="B249" s="21"/>
      <c r="C249" s="21"/>
      <c r="D249" s="21"/>
      <c r="E249" s="21">
        <v>6.7</v>
      </c>
      <c r="F249" s="21">
        <v>6.6</v>
      </c>
      <c r="G249" s="21">
        <v>6.6</v>
      </c>
    </row>
    <row r="250" spans="1:7" ht="15">
      <c r="A250" s="10" t="s">
        <v>26</v>
      </c>
      <c r="B250" s="21"/>
      <c r="C250" s="21"/>
      <c r="D250" s="21"/>
      <c r="E250" s="21"/>
      <c r="F250" s="21">
        <v>0.1</v>
      </c>
      <c r="G250" s="21">
        <v>0.1</v>
      </c>
    </row>
    <row r="251" spans="1:7" ht="15">
      <c r="A251" s="10" t="s">
        <v>11</v>
      </c>
      <c r="B251" s="21" t="s">
        <v>3</v>
      </c>
      <c r="C251" s="21"/>
      <c r="D251" s="21"/>
      <c r="E251" s="21"/>
      <c r="F251" s="21"/>
      <c r="G251" s="21"/>
    </row>
    <row r="252" spans="1:9" ht="24.75">
      <c r="A252" s="46" t="s">
        <v>81</v>
      </c>
      <c r="B252" s="21"/>
      <c r="C252" s="22">
        <v>556</v>
      </c>
      <c r="D252" s="22">
        <v>534.4</v>
      </c>
      <c r="E252" s="22">
        <f>E253</f>
        <v>15150.6</v>
      </c>
      <c r="F252" s="22">
        <f>F253</f>
        <v>14304</v>
      </c>
      <c r="G252" s="22">
        <f>G253</f>
        <v>14304</v>
      </c>
      <c r="H252">
        <v>1</v>
      </c>
      <c r="I252">
        <v>0</v>
      </c>
    </row>
    <row r="253" spans="1:7" ht="24.75">
      <c r="A253" s="45" t="s">
        <v>60</v>
      </c>
      <c r="B253" s="21"/>
      <c r="C253" s="21"/>
      <c r="D253" s="21"/>
      <c r="E253" s="51">
        <f>E254+E255</f>
        <v>15150.6</v>
      </c>
      <c r="F253" s="51">
        <f>F254+F255</f>
        <v>14304</v>
      </c>
      <c r="G253" s="51">
        <f>G254+G255</f>
        <v>14304</v>
      </c>
    </row>
    <row r="254" spans="1:7" ht="24">
      <c r="A254" s="10" t="s">
        <v>15</v>
      </c>
      <c r="B254" s="21"/>
      <c r="C254" s="21"/>
      <c r="D254" s="21"/>
      <c r="E254" s="21">
        <v>15150.6</v>
      </c>
      <c r="F254" s="21">
        <v>14279.5</v>
      </c>
      <c r="G254" s="21">
        <v>14279.5</v>
      </c>
    </row>
    <row r="255" spans="1:7" ht="15">
      <c r="A255" s="10" t="s">
        <v>26</v>
      </c>
      <c r="B255" s="21"/>
      <c r="C255" s="21"/>
      <c r="D255" s="21"/>
      <c r="E255" s="21"/>
      <c r="F255" s="21">
        <v>24.5</v>
      </c>
      <c r="G255" s="21">
        <v>24.5</v>
      </c>
    </row>
    <row r="256" spans="1:7" ht="15">
      <c r="A256" s="14" t="s">
        <v>83</v>
      </c>
      <c r="B256" s="21"/>
      <c r="C256" s="21"/>
      <c r="D256" s="21"/>
      <c r="E256" s="52">
        <f>E258+E262</f>
        <v>36071</v>
      </c>
      <c r="F256" s="52">
        <f>F258+F262</f>
        <v>36142.9</v>
      </c>
      <c r="G256" s="52">
        <f>G258+G262</f>
        <v>36142.9</v>
      </c>
    </row>
    <row r="257" spans="1:7" ht="15">
      <c r="A257" s="10" t="s">
        <v>11</v>
      </c>
      <c r="B257" s="5" t="s">
        <v>3</v>
      </c>
      <c r="C257" s="21"/>
      <c r="D257" s="21"/>
      <c r="E257" s="21"/>
      <c r="F257" s="21"/>
      <c r="G257" s="21"/>
    </row>
    <row r="258" spans="1:9" ht="24.75">
      <c r="A258" s="46" t="s">
        <v>84</v>
      </c>
      <c r="B258" s="21"/>
      <c r="C258" s="22">
        <v>487</v>
      </c>
      <c r="D258" s="22">
        <v>488</v>
      </c>
      <c r="E258" s="22">
        <f>E259</f>
        <v>20934.4</v>
      </c>
      <c r="F258" s="22">
        <f>F259</f>
        <v>20967.1</v>
      </c>
      <c r="G258" s="22">
        <f>G259</f>
        <v>20967.1</v>
      </c>
      <c r="H258">
        <v>1</v>
      </c>
      <c r="I258">
        <v>1</v>
      </c>
    </row>
    <row r="259" spans="1:7" ht="24.75">
      <c r="A259" s="45" t="s">
        <v>60</v>
      </c>
      <c r="B259" s="21"/>
      <c r="C259" s="21"/>
      <c r="D259" s="21"/>
      <c r="E259" s="51">
        <f>E260+E261</f>
        <v>20934.4</v>
      </c>
      <c r="F259" s="51">
        <f>F260+F261</f>
        <v>20967.1</v>
      </c>
      <c r="G259" s="51">
        <f>G260+G261</f>
        <v>20967.1</v>
      </c>
    </row>
    <row r="260" spans="1:7" ht="24">
      <c r="A260" s="10" t="s">
        <v>15</v>
      </c>
      <c r="B260" s="21"/>
      <c r="C260" s="21"/>
      <c r="D260" s="21"/>
      <c r="E260" s="21">
        <v>20934.4</v>
      </c>
      <c r="F260" s="21">
        <v>20953.8</v>
      </c>
      <c r="G260" s="21">
        <v>20953.8</v>
      </c>
    </row>
    <row r="261" spans="1:7" ht="15">
      <c r="A261" s="10" t="s">
        <v>26</v>
      </c>
      <c r="B261" s="21"/>
      <c r="C261" s="21"/>
      <c r="D261" s="21"/>
      <c r="E261" s="21"/>
      <c r="F261" s="21">
        <v>13.3</v>
      </c>
      <c r="G261" s="21">
        <v>13.3</v>
      </c>
    </row>
    <row r="262" spans="1:9" ht="24.75">
      <c r="A262" s="46" t="s">
        <v>85</v>
      </c>
      <c r="B262" s="21"/>
      <c r="C262" s="22">
        <v>373</v>
      </c>
      <c r="D262" s="22">
        <v>361</v>
      </c>
      <c r="E262" s="22">
        <f>E263</f>
        <v>15136.6</v>
      </c>
      <c r="F262" s="22">
        <f>F263</f>
        <v>15175.800000000001</v>
      </c>
      <c r="G262" s="22">
        <f>G263</f>
        <v>15175.800000000001</v>
      </c>
      <c r="H262">
        <v>1</v>
      </c>
      <c r="I262">
        <v>0</v>
      </c>
    </row>
    <row r="263" spans="1:7" ht="24.75">
      <c r="A263" s="45" t="s">
        <v>60</v>
      </c>
      <c r="B263" s="21"/>
      <c r="C263" s="21"/>
      <c r="D263" s="21"/>
      <c r="E263" s="51">
        <f>E264+E265</f>
        <v>15136.6</v>
      </c>
      <c r="F263" s="51">
        <f>F264+F265</f>
        <v>15175.800000000001</v>
      </c>
      <c r="G263" s="51">
        <f>G264+G265</f>
        <v>15175.800000000001</v>
      </c>
    </row>
    <row r="264" spans="1:7" ht="24">
      <c r="A264" s="10" t="s">
        <v>15</v>
      </c>
      <c r="B264" s="21"/>
      <c r="C264" s="21"/>
      <c r="D264" s="21"/>
      <c r="E264" s="21">
        <v>15136.6</v>
      </c>
      <c r="F264" s="21">
        <v>15166.6</v>
      </c>
      <c r="G264" s="21">
        <v>15166.6</v>
      </c>
    </row>
    <row r="265" spans="1:7" ht="15">
      <c r="A265" s="10" t="s">
        <v>26</v>
      </c>
      <c r="B265" s="21"/>
      <c r="C265" s="21"/>
      <c r="D265" s="21"/>
      <c r="E265" s="21"/>
      <c r="F265" s="21">
        <v>9.2</v>
      </c>
      <c r="G265" s="21">
        <v>9.2</v>
      </c>
    </row>
    <row r="266" spans="1:7" ht="15">
      <c r="A266" s="44" t="s">
        <v>86</v>
      </c>
      <c r="B266" s="21"/>
      <c r="C266" s="21"/>
      <c r="D266" s="21"/>
      <c r="E266" s="22">
        <f>E268+E272</f>
        <v>9237.6</v>
      </c>
      <c r="F266" s="22">
        <f>F268+F272</f>
        <v>9294.6</v>
      </c>
      <c r="G266" s="22">
        <f>G268+G272</f>
        <v>9294.6</v>
      </c>
    </row>
    <row r="267" spans="1:7" ht="15">
      <c r="A267" s="10" t="s">
        <v>11</v>
      </c>
      <c r="B267" s="21" t="s">
        <v>69</v>
      </c>
      <c r="C267" s="21"/>
      <c r="D267" s="21"/>
      <c r="E267" s="21"/>
      <c r="F267" s="21"/>
      <c r="G267" s="21"/>
    </row>
    <row r="268" spans="1:9" ht="36">
      <c r="A268" s="14" t="s">
        <v>87</v>
      </c>
      <c r="B268" s="21"/>
      <c r="C268" s="22">
        <v>200</v>
      </c>
      <c r="D268" s="22">
        <v>206</v>
      </c>
      <c r="E268" s="22">
        <f>E269</f>
        <v>3048.4</v>
      </c>
      <c r="F268" s="22">
        <f>F269</f>
        <v>3067.2000000000003</v>
      </c>
      <c r="G268" s="22">
        <f>G269</f>
        <v>3067.2000000000003</v>
      </c>
      <c r="H268">
        <v>1</v>
      </c>
      <c r="I268">
        <v>1</v>
      </c>
    </row>
    <row r="269" spans="1:7" ht="24.75">
      <c r="A269" s="45" t="s">
        <v>88</v>
      </c>
      <c r="B269" s="21"/>
      <c r="C269" s="21"/>
      <c r="D269" s="21"/>
      <c r="E269" s="51">
        <f>E270+E271</f>
        <v>3048.4</v>
      </c>
      <c r="F269" s="51">
        <f>F270+F271</f>
        <v>3067.2000000000003</v>
      </c>
      <c r="G269" s="51">
        <f>G270+G271</f>
        <v>3067.2000000000003</v>
      </c>
    </row>
    <row r="270" spans="1:7" ht="24">
      <c r="A270" s="10" t="s">
        <v>15</v>
      </c>
      <c r="B270" s="21"/>
      <c r="C270" s="21"/>
      <c r="D270" s="21"/>
      <c r="E270" s="21">
        <v>3048.4</v>
      </c>
      <c r="F270" s="21">
        <v>3048.4</v>
      </c>
      <c r="G270" s="21">
        <v>3048.4</v>
      </c>
    </row>
    <row r="271" spans="1:7" ht="15">
      <c r="A271" s="10" t="s">
        <v>26</v>
      </c>
      <c r="B271" s="21"/>
      <c r="C271" s="21"/>
      <c r="D271" s="21"/>
      <c r="E271" s="21"/>
      <c r="F271" s="21">
        <v>18.8</v>
      </c>
      <c r="G271" s="21">
        <v>18.8</v>
      </c>
    </row>
    <row r="272" spans="1:9" ht="15">
      <c r="A272" s="14" t="s">
        <v>89</v>
      </c>
      <c r="B272" s="21"/>
      <c r="C272" s="22">
        <v>408</v>
      </c>
      <c r="D272" s="22">
        <v>411</v>
      </c>
      <c r="E272" s="22">
        <f>E273</f>
        <v>6189.2</v>
      </c>
      <c r="F272" s="22">
        <f>F273</f>
        <v>6227.4</v>
      </c>
      <c r="G272" s="22">
        <f>G273</f>
        <v>6227.4</v>
      </c>
      <c r="H272">
        <v>1</v>
      </c>
      <c r="I272">
        <v>1</v>
      </c>
    </row>
    <row r="273" spans="1:7" ht="24.75">
      <c r="A273" s="45" t="s">
        <v>88</v>
      </c>
      <c r="B273" s="21"/>
      <c r="C273" s="21"/>
      <c r="D273" s="21"/>
      <c r="E273" s="51">
        <f>E274+E275</f>
        <v>6189.2</v>
      </c>
      <c r="F273" s="51">
        <f>F274+F275</f>
        <v>6227.4</v>
      </c>
      <c r="G273" s="51">
        <f>G274+G275</f>
        <v>6227.4</v>
      </c>
    </row>
    <row r="274" spans="1:7" ht="24">
      <c r="A274" s="10" t="s">
        <v>15</v>
      </c>
      <c r="B274" s="21"/>
      <c r="C274" s="21"/>
      <c r="D274" s="21"/>
      <c r="E274" s="21">
        <v>6189.2</v>
      </c>
      <c r="F274" s="21">
        <v>6189.2</v>
      </c>
      <c r="G274" s="21">
        <v>6189.2</v>
      </c>
    </row>
    <row r="275" spans="1:7" ht="15">
      <c r="A275" s="10" t="s">
        <v>26</v>
      </c>
      <c r="B275" s="21"/>
      <c r="C275" s="21"/>
      <c r="D275" s="21"/>
      <c r="E275" s="21"/>
      <c r="F275" s="21">
        <v>38.2</v>
      </c>
      <c r="G275" s="21">
        <v>38.2</v>
      </c>
    </row>
    <row r="276" spans="1:7" ht="15">
      <c r="A276" s="44" t="s">
        <v>68</v>
      </c>
      <c r="B276" s="25"/>
      <c r="C276" s="25"/>
      <c r="D276" s="25"/>
      <c r="E276" s="24">
        <f>E278+E282+E286+E290</f>
        <v>6954.199999999999</v>
      </c>
      <c r="F276" s="24">
        <f>F278+F282+F286+F290</f>
        <v>6966.1</v>
      </c>
      <c r="G276" s="24">
        <f>G278+G282+G286+G290</f>
        <v>6966.1</v>
      </c>
    </row>
    <row r="277" spans="1:7" ht="15">
      <c r="A277" s="10" t="s">
        <v>11</v>
      </c>
      <c r="B277" s="5" t="s">
        <v>69</v>
      </c>
      <c r="C277" s="25"/>
      <c r="D277" s="25"/>
      <c r="E277" s="25"/>
      <c r="F277" s="25"/>
      <c r="G277" s="25"/>
    </row>
    <row r="278" spans="1:9" ht="24.75">
      <c r="A278" s="46" t="s">
        <v>70</v>
      </c>
      <c r="B278" s="25"/>
      <c r="C278" s="24">
        <v>58</v>
      </c>
      <c r="D278" s="24">
        <v>58</v>
      </c>
      <c r="E278" s="24">
        <f>E279</f>
        <v>3730.9</v>
      </c>
      <c r="F278" s="24">
        <f>F279</f>
        <v>3731</v>
      </c>
      <c r="G278" s="24">
        <f>G279</f>
        <v>3731</v>
      </c>
      <c r="H278">
        <v>1</v>
      </c>
      <c r="I278">
        <v>1</v>
      </c>
    </row>
    <row r="279" spans="1:7" ht="15">
      <c r="A279" s="45" t="s">
        <v>71</v>
      </c>
      <c r="B279" s="25"/>
      <c r="C279" s="25"/>
      <c r="D279" s="25"/>
      <c r="E279" s="40">
        <f>E280+E281</f>
        <v>3730.9</v>
      </c>
      <c r="F279" s="40">
        <f>F280+F281</f>
        <v>3731</v>
      </c>
      <c r="G279" s="40">
        <f>G280+G281</f>
        <v>3731</v>
      </c>
    </row>
    <row r="280" spans="1:7" ht="24">
      <c r="A280" s="10" t="s">
        <v>15</v>
      </c>
      <c r="B280" s="25"/>
      <c r="C280" s="25"/>
      <c r="D280" s="25"/>
      <c r="E280" s="25">
        <v>3730.9</v>
      </c>
      <c r="F280" s="25">
        <v>3730.9</v>
      </c>
      <c r="G280" s="25">
        <v>3730.9</v>
      </c>
    </row>
    <row r="281" spans="1:7" ht="15">
      <c r="A281" s="10" t="s">
        <v>26</v>
      </c>
      <c r="B281" s="25"/>
      <c r="C281" s="25"/>
      <c r="D281" s="25"/>
      <c r="E281" s="25"/>
      <c r="F281" s="25">
        <v>0.1</v>
      </c>
      <c r="G281" s="25">
        <v>0.1</v>
      </c>
    </row>
    <row r="282" spans="1:9" ht="24.75">
      <c r="A282" s="46" t="s">
        <v>72</v>
      </c>
      <c r="B282" s="25" t="s">
        <v>3</v>
      </c>
      <c r="C282" s="24">
        <v>400</v>
      </c>
      <c r="D282" s="24">
        <v>439</v>
      </c>
      <c r="E282" s="24">
        <f>E283</f>
        <v>1950.5</v>
      </c>
      <c r="F282" s="24">
        <f>F283</f>
        <v>1952.6</v>
      </c>
      <c r="G282" s="24">
        <f>G283</f>
        <v>1952.6</v>
      </c>
      <c r="H282">
        <v>1</v>
      </c>
      <c r="I282">
        <v>1</v>
      </c>
    </row>
    <row r="283" spans="1:7" ht="36.75">
      <c r="A283" s="45" t="s">
        <v>74</v>
      </c>
      <c r="B283" s="25"/>
      <c r="C283" s="25"/>
      <c r="D283" s="25"/>
      <c r="E283" s="40">
        <f>E284+E285</f>
        <v>1950.5</v>
      </c>
      <c r="F283" s="40">
        <f>F284+F285</f>
        <v>1952.6</v>
      </c>
      <c r="G283" s="40">
        <f>G284+G285</f>
        <v>1952.6</v>
      </c>
    </row>
    <row r="284" spans="1:7" ht="24">
      <c r="A284" s="10" t="s">
        <v>15</v>
      </c>
      <c r="B284" s="25"/>
      <c r="C284" s="25"/>
      <c r="D284" s="25"/>
      <c r="E284" s="25">
        <v>1950.5</v>
      </c>
      <c r="F284" s="25">
        <v>1950.5</v>
      </c>
      <c r="G284" s="25">
        <v>1950.5</v>
      </c>
    </row>
    <row r="285" spans="1:7" ht="15">
      <c r="A285" s="10" t="s">
        <v>26</v>
      </c>
      <c r="B285" s="25"/>
      <c r="C285" s="25"/>
      <c r="D285" s="25"/>
      <c r="E285" s="25"/>
      <c r="F285" s="25">
        <v>2.1</v>
      </c>
      <c r="G285" s="25">
        <v>2.1</v>
      </c>
    </row>
    <row r="286" spans="1:9" ht="24.75">
      <c r="A286" s="46" t="s">
        <v>73</v>
      </c>
      <c r="B286" s="25" t="s">
        <v>3</v>
      </c>
      <c r="C286" s="24">
        <v>200</v>
      </c>
      <c r="D286" s="24">
        <v>220</v>
      </c>
      <c r="E286" s="24">
        <f>E287</f>
        <v>541.9</v>
      </c>
      <c r="F286" s="24">
        <f>F287</f>
        <v>544.1</v>
      </c>
      <c r="G286" s="24">
        <f>G287</f>
        <v>544.1</v>
      </c>
      <c r="H286">
        <v>1</v>
      </c>
      <c r="I286">
        <v>1</v>
      </c>
    </row>
    <row r="287" spans="1:7" ht="36.75">
      <c r="A287" s="45" t="s">
        <v>74</v>
      </c>
      <c r="B287" s="25"/>
      <c r="C287" s="25"/>
      <c r="D287" s="25"/>
      <c r="E287" s="40">
        <f>E288+E289</f>
        <v>541.9</v>
      </c>
      <c r="F287" s="40">
        <f>F288+F289</f>
        <v>544.1</v>
      </c>
      <c r="G287" s="40">
        <f>G288+G289</f>
        <v>544.1</v>
      </c>
    </row>
    <row r="288" spans="1:7" ht="24">
      <c r="A288" s="10" t="s">
        <v>15</v>
      </c>
      <c r="B288" s="25"/>
      <c r="C288" s="25"/>
      <c r="D288" s="25"/>
      <c r="E288" s="25">
        <v>541.9</v>
      </c>
      <c r="F288" s="25">
        <v>541.9</v>
      </c>
      <c r="G288" s="25">
        <v>541.9</v>
      </c>
    </row>
    <row r="289" spans="1:7" ht="15">
      <c r="A289" s="10" t="s">
        <v>26</v>
      </c>
      <c r="B289" s="25"/>
      <c r="C289" s="25"/>
      <c r="D289" s="25"/>
      <c r="E289" s="25"/>
      <c r="F289" s="25">
        <v>2.2</v>
      </c>
      <c r="G289" s="25">
        <v>2.2</v>
      </c>
    </row>
    <row r="290" spans="1:9" ht="24.75">
      <c r="A290" s="46" t="s">
        <v>75</v>
      </c>
      <c r="B290" s="25" t="s">
        <v>69</v>
      </c>
      <c r="C290" s="24">
        <v>30371</v>
      </c>
      <c r="D290" s="24">
        <v>31993</v>
      </c>
      <c r="E290" s="24">
        <f>E291</f>
        <v>730.9</v>
      </c>
      <c r="F290" s="24">
        <f>F291</f>
        <v>738.4</v>
      </c>
      <c r="G290" s="24">
        <f>G291</f>
        <v>738.4</v>
      </c>
      <c r="H290">
        <v>1</v>
      </c>
      <c r="I290">
        <v>1</v>
      </c>
    </row>
    <row r="291" spans="1:7" ht="36.75">
      <c r="A291" s="45" t="s">
        <v>74</v>
      </c>
      <c r="B291" s="25"/>
      <c r="C291" s="25"/>
      <c r="D291" s="25"/>
      <c r="E291" s="40">
        <f>E292+E293</f>
        <v>730.9</v>
      </c>
      <c r="F291" s="40">
        <f>F292+F293</f>
        <v>738.4</v>
      </c>
      <c r="G291" s="40">
        <f>G292+G293</f>
        <v>738.4</v>
      </c>
    </row>
    <row r="292" spans="1:7" ht="24">
      <c r="A292" s="10" t="s">
        <v>15</v>
      </c>
      <c r="B292" s="25"/>
      <c r="C292" s="25"/>
      <c r="D292" s="25"/>
      <c r="E292" s="25">
        <v>730.9</v>
      </c>
      <c r="F292" s="25">
        <v>731.3</v>
      </c>
      <c r="G292" s="25">
        <v>731.3</v>
      </c>
    </row>
    <row r="293" spans="1:7" ht="15">
      <c r="A293" s="10" t="s">
        <v>26</v>
      </c>
      <c r="B293" s="25"/>
      <c r="C293" s="25"/>
      <c r="D293" s="25"/>
      <c r="E293" s="25"/>
      <c r="F293" s="25">
        <v>7.1</v>
      </c>
      <c r="G293" s="25">
        <v>7.1</v>
      </c>
    </row>
  </sheetData>
  <sheetProtection/>
  <mergeCells count="11">
    <mergeCell ref="A2:G2"/>
    <mergeCell ref="E4:G4"/>
    <mergeCell ref="A4:A6"/>
    <mergeCell ref="B4:B6"/>
    <mergeCell ref="C4:D4"/>
    <mergeCell ref="A8:G8"/>
    <mergeCell ref="C5:C6"/>
    <mergeCell ref="D5:D6"/>
    <mergeCell ref="E5:E6"/>
    <mergeCell ref="F5:F6"/>
    <mergeCell ref="G5:G6"/>
  </mergeCells>
  <printOptions/>
  <pageMargins left="0.16" right="0.22" top="0.29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52.00390625" style="65" customWidth="1"/>
    <col min="2" max="2" width="17.00390625" style="65" customWidth="1"/>
    <col min="3" max="3" width="10.00390625" style="65" customWidth="1"/>
    <col min="4" max="4" width="11.7109375" style="65" customWidth="1"/>
    <col min="5" max="5" width="27.421875" style="65" customWidth="1"/>
    <col min="6" max="6" width="18.57421875" style="65" customWidth="1"/>
    <col min="7" max="7" width="12.57421875" style="65" customWidth="1"/>
    <col min="8" max="24" width="0" style="65" hidden="1" customWidth="1"/>
    <col min="25" max="26" width="8.7109375" style="65" hidden="1" customWidth="1"/>
    <col min="27" max="16384" width="8.7109375" style="65" customWidth="1"/>
  </cols>
  <sheetData>
    <row r="1" spans="1:7" ht="15">
      <c r="A1"/>
      <c r="B1"/>
      <c r="C1"/>
      <c r="D1"/>
      <c r="E1"/>
      <c r="F1"/>
      <c r="G1"/>
    </row>
    <row r="2" spans="1:7" ht="26.25" customHeight="1">
      <c r="A2" s="298" t="s">
        <v>221</v>
      </c>
      <c r="B2"/>
      <c r="C2"/>
      <c r="D2"/>
      <c r="E2"/>
      <c r="F2"/>
      <c r="G2"/>
    </row>
    <row r="3" spans="1:16" ht="16.5" thickBot="1">
      <c r="A3" s="66"/>
      <c r="B3"/>
      <c r="C3"/>
      <c r="D3"/>
      <c r="E3"/>
      <c r="F3"/>
      <c r="G3"/>
      <c r="H3" s="67"/>
      <c r="I3" s="67"/>
      <c r="J3" s="67"/>
      <c r="K3" s="67"/>
      <c r="L3" s="67"/>
      <c r="M3" s="67"/>
      <c r="N3" s="67"/>
      <c r="O3" s="67"/>
      <c r="P3" s="68"/>
    </row>
    <row r="4" spans="1:16" ht="16.5" thickBot="1">
      <c r="A4" s="69" t="s">
        <v>91</v>
      </c>
      <c r="B4" s="69" t="s">
        <v>5</v>
      </c>
      <c r="C4" s="69" t="s">
        <v>92</v>
      </c>
      <c r="D4" s="69"/>
      <c r="E4" s="69" t="s">
        <v>93</v>
      </c>
      <c r="F4" s="69"/>
      <c r="G4" s="69"/>
      <c r="H4" s="67"/>
      <c r="I4" s="67"/>
      <c r="J4" s="67"/>
      <c r="K4" s="67"/>
      <c r="L4" s="67"/>
      <c r="M4" s="67"/>
      <c r="N4" s="67"/>
      <c r="O4" s="67"/>
      <c r="P4" s="68"/>
    </row>
    <row r="5" spans="1:16" ht="79.5" thickBot="1">
      <c r="A5" s="69"/>
      <c r="B5" s="69"/>
      <c r="C5" s="70" t="s">
        <v>0</v>
      </c>
      <c r="D5" s="71" t="s">
        <v>1</v>
      </c>
      <c r="E5" s="70" t="s">
        <v>94</v>
      </c>
      <c r="F5" s="70" t="s">
        <v>95</v>
      </c>
      <c r="G5" s="70" t="s">
        <v>96</v>
      </c>
      <c r="H5" s="67"/>
      <c r="I5" s="67"/>
      <c r="J5" s="67"/>
      <c r="K5" s="67"/>
      <c r="L5" s="67"/>
      <c r="M5" s="67"/>
      <c r="N5" s="67"/>
      <c r="O5" s="67"/>
      <c r="P5" s="68"/>
    </row>
    <row r="6" spans="1:16" ht="16.5" thickBot="1">
      <c r="A6" s="72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3"/>
      <c r="I6" s="73"/>
      <c r="J6" s="73"/>
      <c r="K6" s="73"/>
      <c r="L6" s="73"/>
      <c r="M6" s="73"/>
      <c r="N6" s="73"/>
      <c r="O6" s="73"/>
      <c r="P6" s="68"/>
    </row>
    <row r="7" spans="1:26" ht="21.75" thickBot="1">
      <c r="A7" s="82" t="s">
        <v>106</v>
      </c>
      <c r="B7" s="83"/>
      <c r="C7" s="83"/>
      <c r="D7" s="83"/>
      <c r="E7" s="83"/>
      <c r="F7" s="83"/>
      <c r="G7" s="84"/>
      <c r="H7" s="76"/>
      <c r="I7" s="76"/>
      <c r="J7" s="77"/>
      <c r="K7" s="76"/>
      <c r="L7" s="76"/>
      <c r="M7" s="76"/>
      <c r="N7" s="78"/>
      <c r="O7" s="78"/>
      <c r="P7" s="68"/>
      <c r="Y7" s="79">
        <f>SUM(Y10:Y13)</f>
        <v>2</v>
      </c>
      <c r="Z7" s="79">
        <f>SUM(Z10:Z13)</f>
        <v>0</v>
      </c>
    </row>
    <row r="8" spans="1:16" ht="63.75" thickBot="1">
      <c r="A8" s="81" t="s">
        <v>105</v>
      </c>
      <c r="B8" s="75"/>
      <c r="C8" s="75"/>
      <c r="D8" s="75"/>
      <c r="E8" s="75"/>
      <c r="F8" s="75"/>
      <c r="G8" s="75"/>
      <c r="H8" s="76"/>
      <c r="I8" s="76"/>
      <c r="J8" s="77"/>
      <c r="K8" s="76"/>
      <c r="L8" s="76"/>
      <c r="M8" s="76"/>
      <c r="N8" s="78"/>
      <c r="O8" s="78"/>
      <c r="P8" s="68"/>
    </row>
    <row r="9" spans="1:16" ht="48" thickBot="1">
      <c r="A9" s="74" t="s">
        <v>99</v>
      </c>
      <c r="B9" s="75"/>
      <c r="C9" s="75"/>
      <c r="D9" s="75"/>
      <c r="E9" s="75"/>
      <c r="F9" s="75"/>
      <c r="G9" s="75"/>
      <c r="H9" s="76"/>
      <c r="I9" s="76"/>
      <c r="J9" s="76"/>
      <c r="K9" s="76"/>
      <c r="L9" s="76"/>
      <c r="M9" s="76"/>
      <c r="N9" s="73"/>
      <c r="O9" s="73"/>
      <c r="P9" s="68"/>
    </row>
    <row r="10" spans="1:26" ht="48" thickBot="1">
      <c r="A10" s="74" t="s">
        <v>99</v>
      </c>
      <c r="B10" s="70" t="s">
        <v>100</v>
      </c>
      <c r="C10" s="75">
        <v>200</v>
      </c>
      <c r="D10" s="75">
        <v>107</v>
      </c>
      <c r="E10" s="75">
        <v>1784.5</v>
      </c>
      <c r="F10" s="75">
        <v>1792.5</v>
      </c>
      <c r="G10" s="75">
        <v>1792.5</v>
      </c>
      <c r="H10" s="73"/>
      <c r="I10" s="73"/>
      <c r="J10" s="80"/>
      <c r="K10" s="73"/>
      <c r="L10" s="73"/>
      <c r="M10" s="73"/>
      <c r="N10" s="80"/>
      <c r="O10" s="80"/>
      <c r="P10" s="68"/>
      <c r="Y10" s="65">
        <v>1</v>
      </c>
      <c r="Z10" s="65">
        <v>0</v>
      </c>
    </row>
    <row r="11" spans="1:7" ht="32.25" thickBot="1">
      <c r="A11" s="74" t="s">
        <v>101</v>
      </c>
      <c r="B11" s="70"/>
      <c r="C11" s="75"/>
      <c r="D11" s="75"/>
      <c r="E11" s="75"/>
      <c r="F11" s="75"/>
      <c r="G11" s="75"/>
    </row>
    <row r="12" spans="1:7" ht="32.25" thickBot="1">
      <c r="A12" s="74" t="s">
        <v>102</v>
      </c>
      <c r="B12" s="70"/>
      <c r="C12" s="75"/>
      <c r="D12" s="75"/>
      <c r="E12" s="75"/>
      <c r="F12" s="75"/>
      <c r="G12" s="75"/>
    </row>
    <row r="13" spans="1:26" ht="16.5" thickBot="1">
      <c r="A13" s="74" t="s">
        <v>103</v>
      </c>
      <c r="B13" s="70" t="s">
        <v>104</v>
      </c>
      <c r="C13" s="75">
        <v>5956.6</v>
      </c>
      <c r="D13" s="75">
        <v>5363.05</v>
      </c>
      <c r="E13" s="75">
        <v>9212.8</v>
      </c>
      <c r="F13" s="75">
        <v>13695.2</v>
      </c>
      <c r="G13" s="75">
        <v>13695.2</v>
      </c>
      <c r="Y13" s="65">
        <v>1</v>
      </c>
      <c r="Z13" s="65">
        <v>0</v>
      </c>
    </row>
    <row r="14" ht="15">
      <c r="A14" s="68"/>
    </row>
    <row r="15" ht="15">
      <c r="A15" s="68"/>
    </row>
  </sheetData>
  <sheetProtection/>
  <mergeCells count="16">
    <mergeCell ref="A7:G7"/>
    <mergeCell ref="K4:K5"/>
    <mergeCell ref="L4:L5"/>
    <mergeCell ref="M4:M5"/>
    <mergeCell ref="N4:N5"/>
    <mergeCell ref="O4:O5"/>
    <mergeCell ref="H3:J3"/>
    <mergeCell ref="K3:M3"/>
    <mergeCell ref="N3:O3"/>
    <mergeCell ref="A4:A5"/>
    <mergeCell ref="B4:B5"/>
    <mergeCell ref="C4:D4"/>
    <mergeCell ref="E4:G4"/>
    <mergeCell ref="H4:H5"/>
    <mergeCell ref="I4:I5"/>
    <mergeCell ref="J4:J5"/>
  </mergeCells>
  <hyperlinks>
    <hyperlink ref="A2" r:id="rId1" display="Форма 4. Отчет о выполнении сводных показателей муниципальных заданий на оказание муниципальных услуг (выполнение работ)  (ежеквартальный и годовой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61.00390625" style="131" customWidth="1"/>
    <col min="2" max="2" width="13.57421875" style="131" customWidth="1"/>
    <col min="3" max="3" width="12.7109375" style="131" customWidth="1"/>
    <col min="4" max="4" width="12.8515625" style="131" customWidth="1"/>
    <col min="5" max="5" width="16.421875" style="131" customWidth="1"/>
    <col min="6" max="6" width="17.7109375" style="131" customWidth="1"/>
    <col min="7" max="7" width="14.7109375" style="131" customWidth="1"/>
    <col min="8" max="9" width="9.140625" style="85" hidden="1" customWidth="1"/>
    <col min="10" max="16384" width="9.140625" style="85" customWidth="1"/>
  </cols>
  <sheetData>
    <row r="1" spans="1:7" ht="42.75" customHeight="1" thickBot="1">
      <c r="A1" s="102" t="s">
        <v>222</v>
      </c>
      <c r="B1" s="102"/>
      <c r="C1" s="102"/>
      <c r="D1" s="102"/>
      <c r="E1" s="102"/>
      <c r="F1" s="102"/>
      <c r="G1" s="102"/>
    </row>
    <row r="2" spans="1:7" ht="36" customHeight="1">
      <c r="A2" s="103" t="s">
        <v>91</v>
      </c>
      <c r="B2" s="104" t="s">
        <v>5</v>
      </c>
      <c r="C2" s="104" t="s">
        <v>92</v>
      </c>
      <c r="D2" s="104"/>
      <c r="E2" s="104" t="s">
        <v>93</v>
      </c>
      <c r="F2" s="104"/>
      <c r="G2" s="105"/>
    </row>
    <row r="3" spans="1:7" ht="48.75" thickBot="1">
      <c r="A3" s="106"/>
      <c r="B3" s="107"/>
      <c r="C3" s="108" t="s">
        <v>0</v>
      </c>
      <c r="D3" s="108" t="s">
        <v>1</v>
      </c>
      <c r="E3" s="108" t="s">
        <v>94</v>
      </c>
      <c r="F3" s="108" t="s">
        <v>95</v>
      </c>
      <c r="G3" s="109" t="s">
        <v>96</v>
      </c>
    </row>
    <row r="4" spans="1:7" ht="12.75" thickBo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2">
        <v>7</v>
      </c>
    </row>
    <row r="5" spans="1:7" ht="21" customHeight="1" thickBot="1">
      <c r="A5" s="161" t="s">
        <v>176</v>
      </c>
      <c r="B5" s="162"/>
      <c r="C5" s="162"/>
      <c r="D5" s="162"/>
      <c r="E5" s="162"/>
      <c r="F5" s="162"/>
      <c r="G5" s="163"/>
    </row>
    <row r="6" spans="1:9" ht="21" customHeight="1" thickBot="1">
      <c r="A6" s="113" t="s">
        <v>107</v>
      </c>
      <c r="B6" s="114"/>
      <c r="C6" s="114"/>
      <c r="D6" s="114"/>
      <c r="E6" s="115">
        <v>20317.4</v>
      </c>
      <c r="F6" s="115">
        <v>29536.4</v>
      </c>
      <c r="G6" s="116">
        <v>29536.4</v>
      </c>
      <c r="H6" s="86">
        <f>SUM(H11:H130)</f>
        <v>24</v>
      </c>
      <c r="I6" s="86">
        <f>SUM(I11:I130)</f>
        <v>20</v>
      </c>
    </row>
    <row r="7" spans="1:7" s="87" customFormat="1" ht="36">
      <c r="A7" s="117" t="s">
        <v>154</v>
      </c>
      <c r="B7" s="118"/>
      <c r="C7" s="119"/>
      <c r="D7" s="119"/>
      <c r="E7" s="119"/>
      <c r="F7" s="119"/>
      <c r="G7" s="120"/>
    </row>
    <row r="8" spans="1:7" s="87" customFormat="1" ht="12">
      <c r="A8" s="121" t="s">
        <v>108</v>
      </c>
      <c r="B8" s="99" t="s">
        <v>109</v>
      </c>
      <c r="C8" s="88"/>
      <c r="D8" s="88"/>
      <c r="E8" s="88"/>
      <c r="F8" s="88"/>
      <c r="G8" s="89"/>
    </row>
    <row r="9" spans="1:7" s="87" customFormat="1" ht="12">
      <c r="A9" s="121" t="s">
        <v>110</v>
      </c>
      <c r="B9" s="99"/>
      <c r="C9" s="99"/>
      <c r="D9" s="99"/>
      <c r="E9" s="99"/>
      <c r="F9" s="99"/>
      <c r="G9" s="122"/>
    </row>
    <row r="10" spans="1:7" s="87" customFormat="1" ht="12">
      <c r="A10" s="121" t="s">
        <v>111</v>
      </c>
      <c r="B10" s="99"/>
      <c r="C10" s="99"/>
      <c r="D10" s="99"/>
      <c r="E10" s="100"/>
      <c r="F10" s="100"/>
      <c r="G10" s="101"/>
    </row>
    <row r="11" spans="1:9" s="87" customFormat="1" ht="24.75" thickBot="1">
      <c r="A11" s="91" t="s">
        <v>155</v>
      </c>
      <c r="B11" s="92"/>
      <c r="C11" s="92">
        <v>263500</v>
      </c>
      <c r="D11" s="92">
        <v>286126</v>
      </c>
      <c r="E11" s="93">
        <v>10565.4</v>
      </c>
      <c r="F11" s="93">
        <v>19784.4</v>
      </c>
      <c r="G11" s="94">
        <v>19784.4</v>
      </c>
      <c r="H11" s="87">
        <v>1</v>
      </c>
      <c r="I11" s="87">
        <v>1</v>
      </c>
    </row>
    <row r="12" spans="1:7" s="90" customFormat="1" ht="36">
      <c r="A12" s="117" t="s">
        <v>112</v>
      </c>
      <c r="B12" s="118"/>
      <c r="C12" s="123"/>
      <c r="D12" s="124"/>
      <c r="E12" s="124"/>
      <c r="F12" s="124"/>
      <c r="G12" s="125"/>
    </row>
    <row r="13" spans="1:7" s="90" customFormat="1" ht="12">
      <c r="A13" s="121" t="s">
        <v>108</v>
      </c>
      <c r="B13" s="99" t="s">
        <v>109</v>
      </c>
      <c r="C13" s="126"/>
      <c r="D13" s="127"/>
      <c r="E13" s="127"/>
      <c r="F13" s="127"/>
      <c r="G13" s="128"/>
    </row>
    <row r="14" spans="1:7" s="90" customFormat="1" ht="12">
      <c r="A14" s="121" t="s">
        <v>110</v>
      </c>
      <c r="B14" s="99"/>
      <c r="C14" s="99"/>
      <c r="D14" s="99"/>
      <c r="E14" s="99"/>
      <c r="F14" s="99"/>
      <c r="G14" s="122"/>
    </row>
    <row r="15" spans="1:7" s="90" customFormat="1" ht="12">
      <c r="A15" s="121" t="s">
        <v>111</v>
      </c>
      <c r="B15" s="99"/>
      <c r="C15" s="99"/>
      <c r="D15" s="99"/>
      <c r="E15" s="100"/>
      <c r="F15" s="100"/>
      <c r="G15" s="101"/>
    </row>
    <row r="16" spans="1:9" s="95" customFormat="1" ht="24.75" thickBot="1">
      <c r="A16" s="91" t="s">
        <v>156</v>
      </c>
      <c r="B16" s="92"/>
      <c r="C16" s="92">
        <v>75787</v>
      </c>
      <c r="D16" s="92">
        <v>92944</v>
      </c>
      <c r="E16" s="93">
        <v>4266.6</v>
      </c>
      <c r="F16" s="93">
        <v>4266.6</v>
      </c>
      <c r="G16" s="94">
        <v>4266.6</v>
      </c>
      <c r="H16" s="95">
        <v>1</v>
      </c>
      <c r="I16" s="95">
        <v>1</v>
      </c>
    </row>
    <row r="17" spans="1:7" s="87" customFormat="1" ht="36">
      <c r="A17" s="117" t="s">
        <v>157</v>
      </c>
      <c r="B17" s="118"/>
      <c r="C17" s="123"/>
      <c r="D17" s="124"/>
      <c r="E17" s="124"/>
      <c r="F17" s="124"/>
      <c r="G17" s="125"/>
    </row>
    <row r="18" spans="1:7" s="87" customFormat="1" ht="12">
      <c r="A18" s="121" t="s">
        <v>113</v>
      </c>
      <c r="B18" s="99" t="s">
        <v>109</v>
      </c>
      <c r="C18" s="96"/>
      <c r="D18" s="97"/>
      <c r="E18" s="97"/>
      <c r="F18" s="97"/>
      <c r="G18" s="98"/>
    </row>
    <row r="19" spans="1:7" s="87" customFormat="1" ht="12">
      <c r="A19" s="121" t="s">
        <v>110</v>
      </c>
      <c r="B19" s="99"/>
      <c r="C19" s="99"/>
      <c r="D19" s="99"/>
      <c r="E19" s="99"/>
      <c r="F19" s="99"/>
      <c r="G19" s="122"/>
    </row>
    <row r="20" spans="1:7" s="87" customFormat="1" ht="12">
      <c r="A20" s="121" t="s">
        <v>111</v>
      </c>
      <c r="B20" s="99"/>
      <c r="C20" s="99"/>
      <c r="D20" s="99"/>
      <c r="E20" s="100"/>
      <c r="F20" s="100"/>
      <c r="G20" s="101"/>
    </row>
    <row r="21" spans="1:9" s="87" customFormat="1" ht="24.75" thickBot="1">
      <c r="A21" s="91" t="s">
        <v>158</v>
      </c>
      <c r="B21" s="92"/>
      <c r="C21" s="92">
        <v>540</v>
      </c>
      <c r="D21" s="92">
        <v>550</v>
      </c>
      <c r="E21" s="93">
        <v>1219</v>
      </c>
      <c r="F21" s="93">
        <v>1219</v>
      </c>
      <c r="G21" s="94">
        <v>1219</v>
      </c>
      <c r="H21" s="87">
        <v>1</v>
      </c>
      <c r="I21" s="87">
        <v>1</v>
      </c>
    </row>
    <row r="22" spans="1:7" s="137" customFormat="1" ht="24">
      <c r="A22" s="132" t="s">
        <v>114</v>
      </c>
      <c r="B22" s="133"/>
      <c r="C22" s="134"/>
      <c r="D22" s="135"/>
      <c r="E22" s="135"/>
      <c r="F22" s="135"/>
      <c r="G22" s="136"/>
    </row>
    <row r="23" spans="1:7" s="137" customFormat="1" ht="12">
      <c r="A23" s="138" t="s">
        <v>113</v>
      </c>
      <c r="B23" s="139" t="s">
        <v>109</v>
      </c>
      <c r="C23" s="140"/>
      <c r="D23" s="141"/>
      <c r="E23" s="141"/>
      <c r="F23" s="141"/>
      <c r="G23" s="142"/>
    </row>
    <row r="24" spans="1:7" s="137" customFormat="1" ht="12">
      <c r="A24" s="138" t="s">
        <v>110</v>
      </c>
      <c r="B24" s="139"/>
      <c r="C24" s="139"/>
      <c r="D24" s="139"/>
      <c r="E24" s="139"/>
      <c r="F24" s="139"/>
      <c r="G24" s="143"/>
    </row>
    <row r="25" spans="1:7" s="137" customFormat="1" ht="12">
      <c r="A25" s="138" t="s">
        <v>111</v>
      </c>
      <c r="B25" s="139"/>
      <c r="C25" s="139"/>
      <c r="D25" s="139"/>
      <c r="E25" s="144"/>
      <c r="F25" s="144"/>
      <c r="G25" s="145"/>
    </row>
    <row r="26" spans="1:9" s="137" customFormat="1" ht="24.75" customHeight="1" thickBot="1">
      <c r="A26" s="146" t="s">
        <v>159</v>
      </c>
      <c r="B26" s="147"/>
      <c r="C26" s="147">
        <v>10194</v>
      </c>
      <c r="D26" s="147">
        <v>11294</v>
      </c>
      <c r="E26" s="148">
        <v>1828.5</v>
      </c>
      <c r="F26" s="148">
        <v>1828.5</v>
      </c>
      <c r="G26" s="149">
        <v>1828.5</v>
      </c>
      <c r="H26" s="137">
        <v>1</v>
      </c>
      <c r="I26" s="137">
        <v>1</v>
      </c>
    </row>
    <row r="27" spans="1:7" s="137" customFormat="1" ht="24">
      <c r="A27" s="132" t="s">
        <v>160</v>
      </c>
      <c r="B27" s="133"/>
      <c r="C27" s="134"/>
      <c r="D27" s="135"/>
      <c r="E27" s="135"/>
      <c r="F27" s="135"/>
      <c r="G27" s="136"/>
    </row>
    <row r="28" spans="1:7" s="137" customFormat="1" ht="12">
      <c r="A28" s="138" t="s">
        <v>115</v>
      </c>
      <c r="B28" s="139" t="s">
        <v>109</v>
      </c>
      <c r="C28" s="140"/>
      <c r="D28" s="141"/>
      <c r="E28" s="141"/>
      <c r="F28" s="141"/>
      <c r="G28" s="142"/>
    </row>
    <row r="29" spans="1:7" s="137" customFormat="1" ht="12">
      <c r="A29" s="138" t="s">
        <v>110</v>
      </c>
      <c r="B29" s="139"/>
      <c r="C29" s="139"/>
      <c r="D29" s="139"/>
      <c r="E29" s="139"/>
      <c r="F29" s="139"/>
      <c r="G29" s="143"/>
    </row>
    <row r="30" spans="1:7" s="137" customFormat="1" ht="12">
      <c r="A30" s="138" t="s">
        <v>111</v>
      </c>
      <c r="B30" s="139"/>
      <c r="C30" s="139"/>
      <c r="D30" s="139"/>
      <c r="E30" s="144"/>
      <c r="F30" s="144"/>
      <c r="G30" s="145"/>
    </row>
    <row r="31" spans="1:9" s="137" customFormat="1" ht="24.75" thickBot="1">
      <c r="A31" s="146" t="s">
        <v>161</v>
      </c>
      <c r="B31" s="147"/>
      <c r="C31" s="147">
        <v>1</v>
      </c>
      <c r="D31" s="147">
        <v>1</v>
      </c>
      <c r="E31" s="148">
        <v>203</v>
      </c>
      <c r="F31" s="148">
        <v>203</v>
      </c>
      <c r="G31" s="149">
        <v>203</v>
      </c>
      <c r="H31" s="137">
        <v>1</v>
      </c>
      <c r="I31" s="137">
        <v>1</v>
      </c>
    </row>
    <row r="32" spans="1:7" s="137" customFormat="1" ht="24">
      <c r="A32" s="132" t="s">
        <v>116</v>
      </c>
      <c r="B32" s="133"/>
      <c r="C32" s="134"/>
      <c r="D32" s="135"/>
      <c r="E32" s="135"/>
      <c r="F32" s="135"/>
      <c r="G32" s="136"/>
    </row>
    <row r="33" spans="1:7" s="137" customFormat="1" ht="12">
      <c r="A33" s="138" t="s">
        <v>115</v>
      </c>
      <c r="B33" s="139" t="s">
        <v>109</v>
      </c>
      <c r="C33" s="140"/>
      <c r="D33" s="141"/>
      <c r="E33" s="141"/>
      <c r="F33" s="141"/>
      <c r="G33" s="142"/>
    </row>
    <row r="34" spans="1:7" s="137" customFormat="1" ht="12">
      <c r="A34" s="138" t="s">
        <v>110</v>
      </c>
      <c r="B34" s="139"/>
      <c r="C34" s="139"/>
      <c r="D34" s="139"/>
      <c r="E34" s="139"/>
      <c r="F34" s="139"/>
      <c r="G34" s="143"/>
    </row>
    <row r="35" spans="1:7" s="137" customFormat="1" ht="12">
      <c r="A35" s="138" t="s">
        <v>111</v>
      </c>
      <c r="B35" s="139"/>
      <c r="C35" s="139"/>
      <c r="D35" s="139"/>
      <c r="E35" s="144"/>
      <c r="F35" s="144"/>
      <c r="G35" s="145"/>
    </row>
    <row r="36" spans="1:9" s="137" customFormat="1" ht="26.25" customHeight="1" thickBot="1">
      <c r="A36" s="146" t="s">
        <v>162</v>
      </c>
      <c r="B36" s="147"/>
      <c r="C36" s="147">
        <v>109</v>
      </c>
      <c r="D36" s="147">
        <v>131</v>
      </c>
      <c r="E36" s="148">
        <v>2234.9</v>
      </c>
      <c r="F36" s="148">
        <v>2234.9</v>
      </c>
      <c r="G36" s="149">
        <v>2234.9</v>
      </c>
      <c r="H36" s="137">
        <v>1</v>
      </c>
      <c r="I36" s="137">
        <v>1</v>
      </c>
    </row>
    <row r="37" spans="1:7" s="137" customFormat="1" ht="21.75" customHeight="1" thickBot="1">
      <c r="A37" s="150" t="s">
        <v>117</v>
      </c>
      <c r="B37" s="151"/>
      <c r="C37" s="151"/>
      <c r="D37" s="151"/>
      <c r="E37" s="152">
        <v>16980.3</v>
      </c>
      <c r="F37" s="152">
        <v>22342.7</v>
      </c>
      <c r="G37" s="153">
        <v>22342.7</v>
      </c>
    </row>
    <row r="38" spans="1:7" s="137" customFormat="1" ht="15" customHeight="1">
      <c r="A38" s="132" t="s">
        <v>118</v>
      </c>
      <c r="B38" s="133"/>
      <c r="C38" s="134"/>
      <c r="D38" s="135"/>
      <c r="E38" s="135"/>
      <c r="F38" s="135"/>
      <c r="G38" s="136"/>
    </row>
    <row r="39" spans="1:7" s="137" customFormat="1" ht="12">
      <c r="A39" s="138" t="s">
        <v>119</v>
      </c>
      <c r="B39" s="139" t="s">
        <v>109</v>
      </c>
      <c r="C39" s="140"/>
      <c r="D39" s="141"/>
      <c r="E39" s="141"/>
      <c r="F39" s="141"/>
      <c r="G39" s="142"/>
    </row>
    <row r="40" spans="1:7" s="137" customFormat="1" ht="24">
      <c r="A40" s="138" t="s">
        <v>120</v>
      </c>
      <c r="B40" s="139"/>
      <c r="C40" s="139"/>
      <c r="D40" s="139"/>
      <c r="E40" s="139"/>
      <c r="F40" s="139"/>
      <c r="G40" s="143"/>
    </row>
    <row r="41" spans="1:7" s="137" customFormat="1" ht="12">
      <c r="A41" s="138" t="s">
        <v>121</v>
      </c>
      <c r="B41" s="139"/>
      <c r="C41" s="139"/>
      <c r="D41" s="139"/>
      <c r="E41" s="144"/>
      <c r="F41" s="144"/>
      <c r="G41" s="145"/>
    </row>
    <row r="42" spans="1:9" s="137" customFormat="1" ht="12.75" thickBot="1">
      <c r="A42" s="146" t="s">
        <v>122</v>
      </c>
      <c r="B42" s="147"/>
      <c r="C42" s="139">
        <v>6</v>
      </c>
      <c r="D42" s="139">
        <v>5</v>
      </c>
      <c r="E42" s="148">
        <v>3056.4</v>
      </c>
      <c r="F42" s="148">
        <v>3079.4</v>
      </c>
      <c r="G42" s="149">
        <v>3079.4</v>
      </c>
      <c r="H42" s="137">
        <v>1</v>
      </c>
      <c r="I42" s="137">
        <v>0</v>
      </c>
    </row>
    <row r="43" spans="1:7" s="137" customFormat="1" ht="24">
      <c r="A43" s="132" t="s">
        <v>123</v>
      </c>
      <c r="B43" s="133"/>
      <c r="C43" s="134"/>
      <c r="D43" s="135"/>
      <c r="E43" s="135"/>
      <c r="F43" s="135"/>
      <c r="G43" s="136"/>
    </row>
    <row r="44" spans="1:7" s="137" customFormat="1" ht="12">
      <c r="A44" s="138" t="s">
        <v>124</v>
      </c>
      <c r="B44" s="139" t="s">
        <v>125</v>
      </c>
      <c r="C44" s="140"/>
      <c r="D44" s="141"/>
      <c r="E44" s="141"/>
      <c r="F44" s="141"/>
      <c r="G44" s="142"/>
    </row>
    <row r="45" spans="1:7" s="137" customFormat="1" ht="24">
      <c r="A45" s="138" t="s">
        <v>120</v>
      </c>
      <c r="B45" s="139"/>
      <c r="C45" s="139"/>
      <c r="D45" s="139"/>
      <c r="E45" s="139"/>
      <c r="F45" s="139"/>
      <c r="G45" s="143"/>
    </row>
    <row r="46" spans="1:7" s="137" customFormat="1" ht="12">
      <c r="A46" s="138" t="s">
        <v>121</v>
      </c>
      <c r="B46" s="139"/>
      <c r="C46" s="139"/>
      <c r="D46" s="139"/>
      <c r="E46" s="144"/>
      <c r="F46" s="144"/>
      <c r="G46" s="145"/>
    </row>
    <row r="47" spans="1:9" s="137" customFormat="1" ht="24.75" thickBot="1">
      <c r="A47" s="146" t="s">
        <v>126</v>
      </c>
      <c r="B47" s="147"/>
      <c r="C47" s="139">
        <v>20800</v>
      </c>
      <c r="D47" s="139">
        <v>20744</v>
      </c>
      <c r="E47" s="148">
        <v>9169.5</v>
      </c>
      <c r="F47" s="148">
        <v>14508.9</v>
      </c>
      <c r="G47" s="149">
        <v>14508.9</v>
      </c>
      <c r="H47" s="137">
        <v>1</v>
      </c>
      <c r="I47" s="137">
        <v>0</v>
      </c>
    </row>
    <row r="48" spans="1:7" s="137" customFormat="1" ht="24">
      <c r="A48" s="132" t="s">
        <v>127</v>
      </c>
      <c r="B48" s="133"/>
      <c r="C48" s="134"/>
      <c r="D48" s="135"/>
      <c r="E48" s="135"/>
      <c r="F48" s="135"/>
      <c r="G48" s="136"/>
    </row>
    <row r="49" spans="1:7" s="137" customFormat="1" ht="12">
      <c r="A49" s="138" t="s">
        <v>124</v>
      </c>
      <c r="B49" s="139" t="s">
        <v>125</v>
      </c>
      <c r="C49" s="140"/>
      <c r="D49" s="141"/>
      <c r="E49" s="141"/>
      <c r="F49" s="141"/>
      <c r="G49" s="142"/>
    </row>
    <row r="50" spans="1:7" s="137" customFormat="1" ht="24">
      <c r="A50" s="138" t="s">
        <v>120</v>
      </c>
      <c r="B50" s="139"/>
      <c r="C50" s="139"/>
      <c r="D50" s="139"/>
      <c r="E50" s="139"/>
      <c r="F50" s="139"/>
      <c r="G50" s="143"/>
    </row>
    <row r="51" spans="1:7" s="137" customFormat="1" ht="12">
      <c r="A51" s="138" t="s">
        <v>121</v>
      </c>
      <c r="B51" s="139"/>
      <c r="C51" s="139"/>
      <c r="D51" s="139"/>
      <c r="E51" s="144"/>
      <c r="F51" s="144"/>
      <c r="G51" s="145"/>
    </row>
    <row r="52" spans="1:9" s="137" customFormat="1" ht="24.75" thickBot="1">
      <c r="A52" s="138" t="s">
        <v>128</v>
      </c>
      <c r="B52" s="139"/>
      <c r="C52" s="139">
        <v>11200</v>
      </c>
      <c r="D52" s="139">
        <v>11460</v>
      </c>
      <c r="E52" s="144">
        <v>4245</v>
      </c>
      <c r="F52" s="144">
        <v>4245</v>
      </c>
      <c r="G52" s="145">
        <v>4245</v>
      </c>
      <c r="H52" s="137">
        <v>1</v>
      </c>
      <c r="I52" s="137">
        <v>1</v>
      </c>
    </row>
    <row r="53" spans="1:7" s="137" customFormat="1" ht="24">
      <c r="A53" s="132" t="s">
        <v>163</v>
      </c>
      <c r="B53" s="133"/>
      <c r="C53" s="134"/>
      <c r="D53" s="135"/>
      <c r="E53" s="135"/>
      <c r="F53" s="135"/>
      <c r="G53" s="136"/>
    </row>
    <row r="54" spans="1:7" s="137" customFormat="1" ht="12">
      <c r="A54" s="138" t="s">
        <v>115</v>
      </c>
      <c r="B54" s="139" t="s">
        <v>129</v>
      </c>
      <c r="C54" s="140"/>
      <c r="D54" s="141"/>
      <c r="E54" s="141"/>
      <c r="F54" s="141"/>
      <c r="G54" s="142"/>
    </row>
    <row r="55" spans="1:7" s="137" customFormat="1" ht="24">
      <c r="A55" s="138" t="s">
        <v>120</v>
      </c>
      <c r="B55" s="139"/>
      <c r="C55" s="139"/>
      <c r="D55" s="139"/>
      <c r="E55" s="139"/>
      <c r="F55" s="139"/>
      <c r="G55" s="143"/>
    </row>
    <row r="56" spans="1:7" s="137" customFormat="1" ht="12">
      <c r="A56" s="138" t="s">
        <v>121</v>
      </c>
      <c r="B56" s="139"/>
      <c r="C56" s="139"/>
      <c r="D56" s="139"/>
      <c r="E56" s="144"/>
      <c r="F56" s="144"/>
      <c r="G56" s="145"/>
    </row>
    <row r="57" spans="1:9" s="137" customFormat="1" ht="28.5" customHeight="1" thickBot="1">
      <c r="A57" s="138" t="s">
        <v>164</v>
      </c>
      <c r="B57" s="139"/>
      <c r="C57" s="139">
        <v>1</v>
      </c>
      <c r="D57" s="139">
        <v>1</v>
      </c>
      <c r="E57" s="144">
        <v>169.8</v>
      </c>
      <c r="F57" s="144">
        <v>169.8</v>
      </c>
      <c r="G57" s="145">
        <v>169.8</v>
      </c>
      <c r="H57" s="137">
        <v>1</v>
      </c>
      <c r="I57" s="137">
        <v>1</v>
      </c>
    </row>
    <row r="58" spans="1:7" s="137" customFormat="1" ht="24">
      <c r="A58" s="132" t="s">
        <v>130</v>
      </c>
      <c r="B58" s="133"/>
      <c r="C58" s="134"/>
      <c r="D58" s="135"/>
      <c r="E58" s="135"/>
      <c r="F58" s="135"/>
      <c r="G58" s="136"/>
    </row>
    <row r="59" spans="1:7" s="137" customFormat="1" ht="12">
      <c r="A59" s="138" t="s">
        <v>115</v>
      </c>
      <c r="B59" s="139" t="s">
        <v>129</v>
      </c>
      <c r="C59" s="140"/>
      <c r="D59" s="141"/>
      <c r="E59" s="141"/>
      <c r="F59" s="141"/>
      <c r="G59" s="142"/>
    </row>
    <row r="60" spans="1:7" s="137" customFormat="1" ht="24">
      <c r="A60" s="138" t="s">
        <v>120</v>
      </c>
      <c r="B60" s="139"/>
      <c r="C60" s="139"/>
      <c r="D60" s="139"/>
      <c r="E60" s="139"/>
      <c r="F60" s="139"/>
      <c r="G60" s="143"/>
    </row>
    <row r="61" spans="1:7" s="137" customFormat="1" ht="12">
      <c r="A61" s="138" t="s">
        <v>121</v>
      </c>
      <c r="B61" s="139"/>
      <c r="C61" s="139"/>
      <c r="D61" s="139"/>
      <c r="E61" s="144"/>
      <c r="F61" s="144"/>
      <c r="G61" s="145"/>
    </row>
    <row r="62" spans="1:9" s="137" customFormat="1" ht="27.75" customHeight="1" thickBot="1">
      <c r="A62" s="154" t="s">
        <v>165</v>
      </c>
      <c r="B62" s="155"/>
      <c r="C62" s="155">
        <v>9</v>
      </c>
      <c r="D62" s="155">
        <v>10</v>
      </c>
      <c r="E62" s="156">
        <v>339.6</v>
      </c>
      <c r="F62" s="156">
        <v>339.6</v>
      </c>
      <c r="G62" s="157">
        <v>339.6</v>
      </c>
      <c r="H62" s="137">
        <v>1</v>
      </c>
      <c r="I62" s="137">
        <v>1</v>
      </c>
    </row>
    <row r="63" spans="1:7" s="137" customFormat="1" ht="18.75" customHeight="1" thickBot="1">
      <c r="A63" s="150" t="s">
        <v>131</v>
      </c>
      <c r="B63" s="151"/>
      <c r="C63" s="151"/>
      <c r="D63" s="151"/>
      <c r="E63" s="152">
        <v>46568.4</v>
      </c>
      <c r="F63" s="152">
        <v>63895.5</v>
      </c>
      <c r="G63" s="153">
        <v>63895.5</v>
      </c>
    </row>
    <row r="64" spans="1:7" s="137" customFormat="1" ht="24">
      <c r="A64" s="132" t="s">
        <v>132</v>
      </c>
      <c r="B64" s="133"/>
      <c r="C64" s="134"/>
      <c r="D64" s="135"/>
      <c r="E64" s="135"/>
      <c r="F64" s="135"/>
      <c r="G64" s="136"/>
    </row>
    <row r="65" spans="1:7" s="137" customFormat="1" ht="12">
      <c r="A65" s="138" t="s">
        <v>133</v>
      </c>
      <c r="B65" s="139" t="s">
        <v>125</v>
      </c>
      <c r="C65" s="140"/>
      <c r="D65" s="141"/>
      <c r="E65" s="141"/>
      <c r="F65" s="141"/>
      <c r="G65" s="158"/>
    </row>
    <row r="66" spans="1:7" s="137" customFormat="1" ht="24">
      <c r="A66" s="138" t="s">
        <v>120</v>
      </c>
      <c r="B66" s="139"/>
      <c r="C66" s="139"/>
      <c r="D66" s="139"/>
      <c r="E66" s="139"/>
      <c r="F66" s="139"/>
      <c r="G66" s="143"/>
    </row>
    <row r="67" spans="1:7" s="137" customFormat="1" ht="12">
      <c r="A67" s="138" t="s">
        <v>134</v>
      </c>
      <c r="B67" s="139"/>
      <c r="C67" s="139"/>
      <c r="D67" s="139"/>
      <c r="E67" s="144"/>
      <c r="F67" s="144"/>
      <c r="G67" s="145"/>
    </row>
    <row r="68" spans="1:9" s="137" customFormat="1" ht="24.75" thickBot="1">
      <c r="A68" s="138" t="s">
        <v>135</v>
      </c>
      <c r="B68" s="139"/>
      <c r="C68" s="139">
        <v>4473</v>
      </c>
      <c r="D68" s="139">
        <v>4525</v>
      </c>
      <c r="E68" s="144">
        <v>21678.2</v>
      </c>
      <c r="F68" s="144">
        <v>39170.1</v>
      </c>
      <c r="G68" s="145">
        <v>39170.1</v>
      </c>
      <c r="H68" s="137">
        <v>1</v>
      </c>
      <c r="I68" s="137">
        <v>1</v>
      </c>
    </row>
    <row r="69" spans="1:7" s="137" customFormat="1" ht="24">
      <c r="A69" s="132" t="s">
        <v>130</v>
      </c>
      <c r="B69" s="133"/>
      <c r="C69" s="134"/>
      <c r="D69" s="135"/>
      <c r="E69" s="135"/>
      <c r="F69" s="135"/>
      <c r="G69" s="136"/>
    </row>
    <row r="70" spans="1:7" s="137" customFormat="1" ht="12">
      <c r="A70" s="138" t="s">
        <v>115</v>
      </c>
      <c r="B70" s="139" t="s">
        <v>129</v>
      </c>
      <c r="C70" s="140"/>
      <c r="D70" s="141"/>
      <c r="E70" s="141"/>
      <c r="F70" s="141"/>
      <c r="G70" s="142"/>
    </row>
    <row r="71" spans="1:7" s="137" customFormat="1" ht="24">
      <c r="A71" s="138" t="s">
        <v>120</v>
      </c>
      <c r="B71" s="139"/>
      <c r="C71" s="139"/>
      <c r="D71" s="139"/>
      <c r="E71" s="139"/>
      <c r="F71" s="139"/>
      <c r="G71" s="143"/>
    </row>
    <row r="72" spans="1:7" s="137" customFormat="1" ht="12">
      <c r="A72" s="138" t="s">
        <v>134</v>
      </c>
      <c r="B72" s="139"/>
      <c r="C72" s="139"/>
      <c r="D72" s="139"/>
      <c r="E72" s="144"/>
      <c r="F72" s="144"/>
      <c r="G72" s="145"/>
    </row>
    <row r="73" spans="1:9" s="137" customFormat="1" ht="24.75" thickBot="1">
      <c r="A73" s="146" t="s">
        <v>165</v>
      </c>
      <c r="B73" s="147"/>
      <c r="C73" s="139">
        <v>820</v>
      </c>
      <c r="D73" s="139">
        <v>753</v>
      </c>
      <c r="E73" s="148">
        <v>23765.3</v>
      </c>
      <c r="F73" s="148">
        <v>23600.5</v>
      </c>
      <c r="G73" s="149">
        <v>23600.5</v>
      </c>
      <c r="H73" s="137">
        <v>1</v>
      </c>
      <c r="I73" s="137">
        <v>0</v>
      </c>
    </row>
    <row r="74" spans="1:7" s="137" customFormat="1" ht="24">
      <c r="A74" s="132" t="s">
        <v>163</v>
      </c>
      <c r="B74" s="133"/>
      <c r="C74" s="134"/>
      <c r="D74" s="135"/>
      <c r="E74" s="135"/>
      <c r="F74" s="135"/>
      <c r="G74" s="136"/>
    </row>
    <row r="75" spans="1:7" s="137" customFormat="1" ht="12">
      <c r="A75" s="138" t="s">
        <v>115</v>
      </c>
      <c r="B75" s="139" t="s">
        <v>129</v>
      </c>
      <c r="C75" s="140"/>
      <c r="D75" s="141"/>
      <c r="E75" s="141"/>
      <c r="F75" s="141"/>
      <c r="G75" s="142"/>
    </row>
    <row r="76" spans="1:7" s="137" customFormat="1" ht="24">
      <c r="A76" s="138" t="s">
        <v>120</v>
      </c>
      <c r="B76" s="139"/>
      <c r="C76" s="139"/>
      <c r="D76" s="139"/>
      <c r="E76" s="139"/>
      <c r="F76" s="139"/>
      <c r="G76" s="143"/>
    </row>
    <row r="77" spans="1:7" s="137" customFormat="1" ht="12">
      <c r="A77" s="138" t="s">
        <v>134</v>
      </c>
      <c r="B77" s="139"/>
      <c r="C77" s="139"/>
      <c r="D77" s="139"/>
      <c r="E77" s="144"/>
      <c r="F77" s="144"/>
      <c r="G77" s="145"/>
    </row>
    <row r="78" spans="1:9" s="137" customFormat="1" ht="24.75" thickBot="1">
      <c r="A78" s="154" t="s">
        <v>164</v>
      </c>
      <c r="B78" s="155"/>
      <c r="C78" s="155">
        <v>28</v>
      </c>
      <c r="D78" s="155">
        <v>28</v>
      </c>
      <c r="E78" s="156">
        <v>1124.9</v>
      </c>
      <c r="F78" s="156">
        <v>1124.9</v>
      </c>
      <c r="G78" s="157">
        <v>1124.9</v>
      </c>
      <c r="H78" s="137">
        <v>1</v>
      </c>
      <c r="I78" s="137">
        <v>1</v>
      </c>
    </row>
    <row r="79" spans="1:7" s="137" customFormat="1" ht="19.5" customHeight="1" thickBot="1">
      <c r="A79" s="150" t="s">
        <v>136</v>
      </c>
      <c r="B79" s="151"/>
      <c r="C79" s="151"/>
      <c r="D79" s="151"/>
      <c r="E79" s="152">
        <v>18525.1</v>
      </c>
      <c r="F79" s="152">
        <v>25320.1</v>
      </c>
      <c r="G79" s="153">
        <v>25320.1</v>
      </c>
    </row>
    <row r="80" spans="1:7" s="137" customFormat="1" ht="24">
      <c r="A80" s="132" t="s">
        <v>166</v>
      </c>
      <c r="B80" s="133"/>
      <c r="C80" s="134"/>
      <c r="D80" s="135"/>
      <c r="E80" s="135"/>
      <c r="F80" s="135"/>
      <c r="G80" s="136"/>
    </row>
    <row r="81" spans="1:7" s="137" customFormat="1" ht="12">
      <c r="A81" s="138" t="s">
        <v>137</v>
      </c>
      <c r="B81" s="139" t="s">
        <v>125</v>
      </c>
      <c r="C81" s="140"/>
      <c r="D81" s="141"/>
      <c r="E81" s="141"/>
      <c r="F81" s="141"/>
      <c r="G81" s="158"/>
    </row>
    <row r="82" spans="1:7" s="137" customFormat="1" ht="12">
      <c r="A82" s="138" t="s">
        <v>138</v>
      </c>
      <c r="B82" s="139"/>
      <c r="C82" s="139"/>
      <c r="D82" s="139"/>
      <c r="E82" s="139"/>
      <c r="F82" s="139"/>
      <c r="G82" s="143"/>
    </row>
    <row r="83" spans="1:7" s="137" customFormat="1" ht="12">
      <c r="A83" s="138" t="s">
        <v>139</v>
      </c>
      <c r="B83" s="139"/>
      <c r="C83" s="139"/>
      <c r="D83" s="139"/>
      <c r="E83" s="144"/>
      <c r="F83" s="144"/>
      <c r="G83" s="145"/>
    </row>
    <row r="84" spans="1:9" s="137" customFormat="1" ht="24.75" thickBot="1">
      <c r="A84" s="146" t="s">
        <v>167</v>
      </c>
      <c r="B84" s="155"/>
      <c r="C84" s="155">
        <v>57000</v>
      </c>
      <c r="D84" s="155">
        <v>57067</v>
      </c>
      <c r="E84" s="156">
        <v>2779</v>
      </c>
      <c r="F84" s="156">
        <v>2779</v>
      </c>
      <c r="G84" s="157">
        <v>2779</v>
      </c>
      <c r="H84" s="137">
        <v>1</v>
      </c>
      <c r="I84" s="137">
        <v>1</v>
      </c>
    </row>
    <row r="85" spans="1:7" s="137" customFormat="1" ht="24">
      <c r="A85" s="132" t="s">
        <v>140</v>
      </c>
      <c r="B85" s="133"/>
      <c r="C85" s="134"/>
      <c r="D85" s="135"/>
      <c r="E85" s="135"/>
      <c r="F85" s="135"/>
      <c r="G85" s="136"/>
    </row>
    <row r="86" spans="1:7" s="137" customFormat="1" ht="12">
      <c r="A86" s="138" t="s">
        <v>137</v>
      </c>
      <c r="B86" s="139" t="s">
        <v>125</v>
      </c>
      <c r="C86" s="140"/>
      <c r="D86" s="141"/>
      <c r="E86" s="141"/>
      <c r="F86" s="141"/>
      <c r="G86" s="158"/>
    </row>
    <row r="87" spans="1:7" s="137" customFormat="1" ht="12">
      <c r="A87" s="138" t="s">
        <v>138</v>
      </c>
      <c r="B87" s="139"/>
      <c r="C87" s="139"/>
      <c r="D87" s="139"/>
      <c r="E87" s="139"/>
      <c r="F87" s="139"/>
      <c r="G87" s="143"/>
    </row>
    <row r="88" spans="1:7" s="137" customFormat="1" ht="12">
      <c r="A88" s="138" t="s">
        <v>139</v>
      </c>
      <c r="B88" s="139"/>
      <c r="C88" s="139"/>
      <c r="D88" s="139"/>
      <c r="E88" s="144"/>
      <c r="F88" s="144"/>
      <c r="G88" s="145"/>
    </row>
    <row r="89" spans="1:9" s="137" customFormat="1" ht="24.75" thickBot="1">
      <c r="A89" s="146" t="s">
        <v>141</v>
      </c>
      <c r="B89" s="147"/>
      <c r="C89" s="147">
        <v>31000</v>
      </c>
      <c r="D89" s="147">
        <v>31203</v>
      </c>
      <c r="E89" s="148">
        <v>1297</v>
      </c>
      <c r="F89" s="148">
        <v>1297</v>
      </c>
      <c r="G89" s="149">
        <v>1297</v>
      </c>
      <c r="H89" s="137">
        <v>1</v>
      </c>
      <c r="I89" s="137">
        <v>1</v>
      </c>
    </row>
    <row r="90" spans="1:7" s="137" customFormat="1" ht="36">
      <c r="A90" s="132" t="s">
        <v>142</v>
      </c>
      <c r="B90" s="133"/>
      <c r="C90" s="134"/>
      <c r="D90" s="135"/>
      <c r="E90" s="135"/>
      <c r="F90" s="135"/>
      <c r="G90" s="136"/>
    </row>
    <row r="91" spans="1:7" s="137" customFormat="1" ht="12">
      <c r="A91" s="138" t="s">
        <v>143</v>
      </c>
      <c r="B91" s="139" t="s">
        <v>129</v>
      </c>
      <c r="C91" s="140"/>
      <c r="D91" s="141"/>
      <c r="E91" s="141"/>
      <c r="F91" s="141"/>
      <c r="G91" s="142"/>
    </row>
    <row r="92" spans="1:7" s="137" customFormat="1" ht="12">
      <c r="A92" s="138" t="s">
        <v>138</v>
      </c>
      <c r="B92" s="139"/>
      <c r="C92" s="139"/>
      <c r="D92" s="139"/>
      <c r="E92" s="139"/>
      <c r="F92" s="139"/>
      <c r="G92" s="143"/>
    </row>
    <row r="93" spans="1:7" s="137" customFormat="1" ht="12">
      <c r="A93" s="138" t="s">
        <v>139</v>
      </c>
      <c r="B93" s="139"/>
      <c r="C93" s="139"/>
      <c r="D93" s="139"/>
      <c r="E93" s="144"/>
      <c r="F93" s="144"/>
      <c r="G93" s="145"/>
    </row>
    <row r="94" spans="1:9" s="137" customFormat="1" ht="24.75" thickBot="1">
      <c r="A94" s="146" t="s">
        <v>144</v>
      </c>
      <c r="B94" s="147"/>
      <c r="C94" s="139">
        <v>149000</v>
      </c>
      <c r="D94" s="139">
        <v>149279</v>
      </c>
      <c r="E94" s="148">
        <v>7410.1</v>
      </c>
      <c r="F94" s="148">
        <v>14205.1</v>
      </c>
      <c r="G94" s="149">
        <v>14205.1</v>
      </c>
      <c r="H94" s="137">
        <v>1</v>
      </c>
      <c r="I94" s="137">
        <v>1</v>
      </c>
    </row>
    <row r="95" spans="1:7" s="137" customFormat="1" ht="24">
      <c r="A95" s="132" t="s">
        <v>168</v>
      </c>
      <c r="B95" s="133"/>
      <c r="C95" s="134"/>
      <c r="D95" s="135"/>
      <c r="E95" s="135"/>
      <c r="F95" s="135"/>
      <c r="G95" s="136"/>
    </row>
    <row r="96" spans="1:7" s="137" customFormat="1" ht="12">
      <c r="A96" s="138" t="s">
        <v>145</v>
      </c>
      <c r="B96" s="139" t="s">
        <v>129</v>
      </c>
      <c r="C96" s="140"/>
      <c r="D96" s="141"/>
      <c r="E96" s="141"/>
      <c r="F96" s="141"/>
      <c r="G96" s="142"/>
    </row>
    <row r="97" spans="1:7" s="137" customFormat="1" ht="12">
      <c r="A97" s="138" t="s">
        <v>138</v>
      </c>
      <c r="B97" s="139"/>
      <c r="C97" s="139"/>
      <c r="D97" s="139"/>
      <c r="E97" s="139"/>
      <c r="F97" s="139"/>
      <c r="G97" s="143"/>
    </row>
    <row r="98" spans="1:7" s="137" customFormat="1" ht="12">
      <c r="A98" s="138" t="s">
        <v>139</v>
      </c>
      <c r="B98" s="139"/>
      <c r="C98" s="139"/>
      <c r="D98" s="139"/>
      <c r="E98" s="144"/>
      <c r="F98" s="144"/>
      <c r="G98" s="145"/>
    </row>
    <row r="99" spans="1:9" s="137" customFormat="1" ht="24.75" thickBot="1">
      <c r="A99" s="146" t="s">
        <v>169</v>
      </c>
      <c r="B99" s="155"/>
      <c r="C99" s="155">
        <v>6</v>
      </c>
      <c r="D99" s="155">
        <v>6</v>
      </c>
      <c r="E99" s="156">
        <v>555</v>
      </c>
      <c r="F99" s="156">
        <v>555</v>
      </c>
      <c r="G99" s="157">
        <v>555</v>
      </c>
      <c r="H99" s="137">
        <v>1</v>
      </c>
      <c r="I99" s="137">
        <v>1</v>
      </c>
    </row>
    <row r="100" spans="1:7" s="137" customFormat="1" ht="24">
      <c r="A100" s="132" t="s">
        <v>170</v>
      </c>
      <c r="B100" s="133"/>
      <c r="C100" s="134"/>
      <c r="D100" s="135"/>
      <c r="E100" s="135"/>
      <c r="F100" s="135"/>
      <c r="G100" s="136"/>
    </row>
    <row r="101" spans="1:7" s="137" customFormat="1" ht="12">
      <c r="A101" s="138" t="s">
        <v>145</v>
      </c>
      <c r="B101" s="139" t="s">
        <v>129</v>
      </c>
      <c r="C101" s="140"/>
      <c r="D101" s="141"/>
      <c r="E101" s="141"/>
      <c r="F101" s="141"/>
      <c r="G101" s="142"/>
    </row>
    <row r="102" spans="1:7" s="137" customFormat="1" ht="12">
      <c r="A102" s="138" t="s">
        <v>138</v>
      </c>
      <c r="B102" s="139"/>
      <c r="C102" s="139"/>
      <c r="D102" s="139"/>
      <c r="E102" s="139"/>
      <c r="F102" s="139"/>
      <c r="G102" s="143"/>
    </row>
    <row r="103" spans="1:7" s="137" customFormat="1" ht="12">
      <c r="A103" s="138" t="s">
        <v>139</v>
      </c>
      <c r="B103" s="139"/>
      <c r="C103" s="139"/>
      <c r="D103" s="139"/>
      <c r="E103" s="144"/>
      <c r="F103" s="144"/>
      <c r="G103" s="145"/>
    </row>
    <row r="104" spans="1:9" s="137" customFormat="1" ht="24.75" thickBot="1">
      <c r="A104" s="146" t="s">
        <v>171</v>
      </c>
      <c r="B104" s="147"/>
      <c r="C104" s="147">
        <v>12</v>
      </c>
      <c r="D104" s="147">
        <v>12</v>
      </c>
      <c r="E104" s="148">
        <v>1111.5</v>
      </c>
      <c r="F104" s="148">
        <v>1111.5</v>
      </c>
      <c r="G104" s="149">
        <v>1111.5</v>
      </c>
      <c r="H104" s="137">
        <v>1</v>
      </c>
      <c r="I104" s="137">
        <v>1</v>
      </c>
    </row>
    <row r="105" spans="1:7" s="137" customFormat="1" ht="24">
      <c r="A105" s="132" t="s">
        <v>172</v>
      </c>
      <c r="B105" s="133"/>
      <c r="C105" s="134"/>
      <c r="D105" s="135"/>
      <c r="E105" s="135"/>
      <c r="F105" s="135"/>
      <c r="G105" s="136"/>
    </row>
    <row r="106" spans="1:7" s="137" customFormat="1" ht="12">
      <c r="A106" s="138" t="s">
        <v>115</v>
      </c>
      <c r="B106" s="139" t="s">
        <v>129</v>
      </c>
      <c r="C106" s="140"/>
      <c r="D106" s="141"/>
      <c r="E106" s="141"/>
      <c r="F106" s="141"/>
      <c r="G106" s="142"/>
    </row>
    <row r="107" spans="1:7" s="137" customFormat="1" ht="12">
      <c r="A107" s="138" t="s">
        <v>138</v>
      </c>
      <c r="B107" s="139"/>
      <c r="C107" s="139"/>
      <c r="D107" s="139"/>
      <c r="E107" s="139"/>
      <c r="F107" s="139"/>
      <c r="G107" s="143"/>
    </row>
    <row r="108" spans="1:7" s="137" customFormat="1" ht="12">
      <c r="A108" s="138" t="s">
        <v>139</v>
      </c>
      <c r="B108" s="139"/>
      <c r="C108" s="139"/>
      <c r="D108" s="139"/>
      <c r="E108" s="144"/>
      <c r="F108" s="144"/>
      <c r="G108" s="145"/>
    </row>
    <row r="109" spans="1:9" s="137" customFormat="1" ht="31.5" customHeight="1" thickBot="1">
      <c r="A109" s="146" t="s">
        <v>173</v>
      </c>
      <c r="B109" s="155"/>
      <c r="C109" s="155">
        <v>6</v>
      </c>
      <c r="D109" s="155">
        <v>6</v>
      </c>
      <c r="E109" s="156">
        <v>556</v>
      </c>
      <c r="F109" s="156">
        <v>556</v>
      </c>
      <c r="G109" s="157">
        <v>556</v>
      </c>
      <c r="H109" s="137">
        <v>1</v>
      </c>
      <c r="I109" s="137">
        <v>1</v>
      </c>
    </row>
    <row r="110" spans="1:7" s="137" customFormat="1" ht="24">
      <c r="A110" s="132" t="s">
        <v>116</v>
      </c>
      <c r="B110" s="133"/>
      <c r="C110" s="134"/>
      <c r="D110" s="135"/>
      <c r="E110" s="135"/>
      <c r="F110" s="135"/>
      <c r="G110" s="136"/>
    </row>
    <row r="111" spans="1:7" s="137" customFormat="1" ht="12">
      <c r="A111" s="138" t="s">
        <v>115</v>
      </c>
      <c r="B111" s="139" t="s">
        <v>129</v>
      </c>
      <c r="C111" s="140"/>
      <c r="D111" s="141"/>
      <c r="E111" s="141"/>
      <c r="F111" s="141"/>
      <c r="G111" s="142"/>
    </row>
    <row r="112" spans="1:7" s="137" customFormat="1" ht="12">
      <c r="A112" s="138" t="s">
        <v>138</v>
      </c>
      <c r="B112" s="139"/>
      <c r="C112" s="139"/>
      <c r="D112" s="139"/>
      <c r="E112" s="139"/>
      <c r="F112" s="139"/>
      <c r="G112" s="143"/>
    </row>
    <row r="113" spans="1:7" s="137" customFormat="1" ht="12">
      <c r="A113" s="138" t="s">
        <v>139</v>
      </c>
      <c r="B113" s="139"/>
      <c r="C113" s="139"/>
      <c r="D113" s="139"/>
      <c r="E113" s="144"/>
      <c r="F113" s="144"/>
      <c r="G113" s="145"/>
    </row>
    <row r="114" spans="1:9" s="137" customFormat="1" ht="27" customHeight="1" thickBot="1">
      <c r="A114" s="146" t="s">
        <v>162</v>
      </c>
      <c r="B114" s="147"/>
      <c r="C114" s="147">
        <v>1600</v>
      </c>
      <c r="D114" s="147">
        <v>1600</v>
      </c>
      <c r="E114" s="148">
        <v>3334.5</v>
      </c>
      <c r="F114" s="148">
        <v>3334.5</v>
      </c>
      <c r="G114" s="149">
        <v>3334.5</v>
      </c>
      <c r="H114" s="137">
        <v>1</v>
      </c>
      <c r="I114" s="137">
        <v>1</v>
      </c>
    </row>
    <row r="115" spans="1:7" s="137" customFormat="1" ht="24">
      <c r="A115" s="132" t="s">
        <v>174</v>
      </c>
      <c r="B115" s="133"/>
      <c r="C115" s="134"/>
      <c r="D115" s="135"/>
      <c r="E115" s="135"/>
      <c r="F115" s="135"/>
      <c r="G115" s="136"/>
    </row>
    <row r="116" spans="1:7" s="137" customFormat="1" ht="12">
      <c r="A116" s="138" t="s">
        <v>143</v>
      </c>
      <c r="B116" s="139" t="s">
        <v>129</v>
      </c>
      <c r="C116" s="140"/>
      <c r="D116" s="141"/>
      <c r="E116" s="141"/>
      <c r="F116" s="141"/>
      <c r="G116" s="142"/>
    </row>
    <row r="117" spans="1:7" s="137" customFormat="1" ht="12">
      <c r="A117" s="138" t="s">
        <v>138</v>
      </c>
      <c r="B117" s="139"/>
      <c r="C117" s="139"/>
      <c r="D117" s="139"/>
      <c r="E117" s="139"/>
      <c r="F117" s="139"/>
      <c r="G117" s="143"/>
    </row>
    <row r="118" spans="1:7" s="137" customFormat="1" ht="12">
      <c r="A118" s="138" t="s">
        <v>139</v>
      </c>
      <c r="B118" s="139"/>
      <c r="C118" s="139"/>
      <c r="D118" s="139"/>
      <c r="E118" s="144"/>
      <c r="F118" s="144"/>
      <c r="G118" s="145"/>
    </row>
    <row r="119" spans="1:9" s="137" customFormat="1" ht="24.75" thickBot="1">
      <c r="A119" s="146" t="s">
        <v>175</v>
      </c>
      <c r="B119" s="147"/>
      <c r="C119" s="147">
        <v>40</v>
      </c>
      <c r="D119" s="147">
        <v>40</v>
      </c>
      <c r="E119" s="148">
        <v>1482</v>
      </c>
      <c r="F119" s="148">
        <v>1482</v>
      </c>
      <c r="G119" s="149">
        <v>1482</v>
      </c>
      <c r="H119" s="137">
        <v>1</v>
      </c>
      <c r="I119" s="137">
        <v>1</v>
      </c>
    </row>
    <row r="120" spans="1:7" s="137" customFormat="1" ht="29.25" customHeight="1" thickBot="1">
      <c r="A120" s="150" t="s">
        <v>146</v>
      </c>
      <c r="B120" s="151"/>
      <c r="C120" s="151"/>
      <c r="D120" s="151"/>
      <c r="E120" s="152">
        <v>5135</v>
      </c>
      <c r="F120" s="152">
        <v>5135</v>
      </c>
      <c r="G120" s="153">
        <v>5135</v>
      </c>
    </row>
    <row r="121" spans="1:7" s="137" customFormat="1" ht="36">
      <c r="A121" s="132" t="s">
        <v>147</v>
      </c>
      <c r="B121" s="133"/>
      <c r="C121" s="134"/>
      <c r="D121" s="135"/>
      <c r="E121" s="135"/>
      <c r="F121" s="135"/>
      <c r="G121" s="136"/>
    </row>
    <row r="122" spans="1:7" s="137" customFormat="1" ht="17.25" customHeight="1">
      <c r="A122" s="138" t="s">
        <v>148</v>
      </c>
      <c r="B122" s="139" t="s">
        <v>129</v>
      </c>
      <c r="C122" s="140"/>
      <c r="D122" s="141"/>
      <c r="E122" s="141"/>
      <c r="F122" s="141"/>
      <c r="G122" s="158"/>
    </row>
    <row r="123" spans="1:7" s="137" customFormat="1" ht="24">
      <c r="A123" s="138" t="s">
        <v>149</v>
      </c>
      <c r="B123" s="139"/>
      <c r="C123" s="139"/>
      <c r="D123" s="139"/>
      <c r="E123" s="139"/>
      <c r="F123" s="139"/>
      <c r="G123" s="143"/>
    </row>
    <row r="124" spans="1:7" s="137" customFormat="1" ht="24">
      <c r="A124" s="138" t="s">
        <v>150</v>
      </c>
      <c r="B124" s="139"/>
      <c r="C124" s="139"/>
      <c r="D124" s="139"/>
      <c r="E124" s="144"/>
      <c r="F124" s="144"/>
      <c r="G124" s="145"/>
    </row>
    <row r="125" spans="1:9" s="137" customFormat="1" ht="36.75" thickBot="1">
      <c r="A125" s="146" t="s">
        <v>151</v>
      </c>
      <c r="B125" s="147"/>
      <c r="C125" s="139">
        <v>9</v>
      </c>
      <c r="D125" s="139">
        <v>9</v>
      </c>
      <c r="E125" s="148">
        <v>3465</v>
      </c>
      <c r="F125" s="148">
        <v>3465</v>
      </c>
      <c r="G125" s="149">
        <v>3465</v>
      </c>
      <c r="H125" s="137">
        <v>1</v>
      </c>
      <c r="I125" s="137">
        <v>1</v>
      </c>
    </row>
    <row r="126" spans="1:7" s="137" customFormat="1" ht="24">
      <c r="A126" s="132" t="s">
        <v>116</v>
      </c>
      <c r="B126" s="133"/>
      <c r="C126" s="134"/>
      <c r="D126" s="135"/>
      <c r="E126" s="135"/>
      <c r="F126" s="135"/>
      <c r="G126" s="136"/>
    </row>
    <row r="127" spans="1:7" s="137" customFormat="1" ht="12">
      <c r="A127" s="138" t="s">
        <v>115</v>
      </c>
      <c r="B127" s="139" t="s">
        <v>129</v>
      </c>
      <c r="C127" s="140"/>
      <c r="D127" s="141"/>
      <c r="E127" s="141"/>
      <c r="F127" s="141"/>
      <c r="G127" s="142"/>
    </row>
    <row r="128" spans="1:7" s="137" customFormat="1" ht="24">
      <c r="A128" s="138" t="s">
        <v>149</v>
      </c>
      <c r="B128" s="139"/>
      <c r="C128" s="139"/>
      <c r="D128" s="139"/>
      <c r="E128" s="139"/>
      <c r="F128" s="139"/>
      <c r="G128" s="143"/>
    </row>
    <row r="129" spans="1:7" s="137" customFormat="1" ht="24">
      <c r="A129" s="138" t="s">
        <v>150</v>
      </c>
      <c r="B129" s="139"/>
      <c r="C129" s="139"/>
      <c r="D129" s="139"/>
      <c r="E129" s="144"/>
      <c r="F129" s="144"/>
      <c r="G129" s="145"/>
    </row>
    <row r="130" spans="1:9" s="137" customFormat="1" ht="24.75" thickBot="1">
      <c r="A130" s="146" t="s">
        <v>162</v>
      </c>
      <c r="B130" s="147"/>
      <c r="C130" s="147">
        <v>69</v>
      </c>
      <c r="D130" s="147">
        <v>67</v>
      </c>
      <c r="E130" s="148">
        <v>1670</v>
      </c>
      <c r="F130" s="148">
        <v>1670</v>
      </c>
      <c r="G130" s="149">
        <v>1670</v>
      </c>
      <c r="H130" s="137">
        <v>1</v>
      </c>
      <c r="I130" s="137">
        <v>0</v>
      </c>
    </row>
    <row r="131" spans="1:7" ht="12">
      <c r="A131" s="129"/>
      <c r="B131" s="129"/>
      <c r="C131" s="129"/>
      <c r="D131" s="129"/>
      <c r="E131" s="129"/>
      <c r="F131" s="129"/>
      <c r="G131" s="129"/>
    </row>
    <row r="133" spans="1:4" ht="12">
      <c r="A133" s="130" t="s">
        <v>152</v>
      </c>
      <c r="D133" s="130" t="s">
        <v>153</v>
      </c>
    </row>
  </sheetData>
  <sheetProtection/>
  <mergeCells count="54">
    <mergeCell ref="C116:G116"/>
    <mergeCell ref="C121:G121"/>
    <mergeCell ref="C122:G122"/>
    <mergeCell ref="C126:G126"/>
    <mergeCell ref="C127:G127"/>
    <mergeCell ref="A5:G5"/>
    <mergeCell ref="C101:G101"/>
    <mergeCell ref="C105:G105"/>
    <mergeCell ref="C106:G106"/>
    <mergeCell ref="C110:G110"/>
    <mergeCell ref="C111:G111"/>
    <mergeCell ref="C115:G115"/>
    <mergeCell ref="C86:G86"/>
    <mergeCell ref="C90:G90"/>
    <mergeCell ref="C91:G91"/>
    <mergeCell ref="C95:G95"/>
    <mergeCell ref="C96:G96"/>
    <mergeCell ref="C100:G100"/>
    <mergeCell ref="C70:G70"/>
    <mergeCell ref="C74:G74"/>
    <mergeCell ref="C75:G75"/>
    <mergeCell ref="C80:G80"/>
    <mergeCell ref="C81:G81"/>
    <mergeCell ref="C85:G85"/>
    <mergeCell ref="C54:G54"/>
    <mergeCell ref="C58:G58"/>
    <mergeCell ref="C59:G59"/>
    <mergeCell ref="C64:G64"/>
    <mergeCell ref="C65:G65"/>
    <mergeCell ref="C69:G69"/>
    <mergeCell ref="C39:G39"/>
    <mergeCell ref="C43:G43"/>
    <mergeCell ref="C44:G44"/>
    <mergeCell ref="C48:G48"/>
    <mergeCell ref="C49:G49"/>
    <mergeCell ref="C53:G53"/>
    <mergeCell ref="C23:G23"/>
    <mergeCell ref="C27:G27"/>
    <mergeCell ref="C28:G28"/>
    <mergeCell ref="C32:G32"/>
    <mergeCell ref="C33:G33"/>
    <mergeCell ref="C38:G38"/>
    <mergeCell ref="C8:G8"/>
    <mergeCell ref="C12:G12"/>
    <mergeCell ref="C13:G13"/>
    <mergeCell ref="C17:G17"/>
    <mergeCell ref="C18:G18"/>
    <mergeCell ref="C22:G22"/>
    <mergeCell ref="A1:G1"/>
    <mergeCell ref="A2:A3"/>
    <mergeCell ref="B2:B3"/>
    <mergeCell ref="C2:D2"/>
    <mergeCell ref="E2:G2"/>
    <mergeCell ref="C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7.7109375" style="0" customWidth="1"/>
    <col min="2" max="2" width="11.28125" style="0" customWidth="1"/>
    <col min="3" max="3" width="7.7109375" style="0" customWidth="1"/>
    <col min="4" max="4" width="10.421875" style="0" customWidth="1"/>
    <col min="5" max="5" width="10.140625" style="0" customWidth="1"/>
    <col min="6" max="6" width="13.140625" style="0" customWidth="1"/>
    <col min="7" max="7" width="12.8515625" style="0" customWidth="1"/>
    <col min="8" max="9" width="9.140625" style="0" hidden="1" customWidth="1"/>
  </cols>
  <sheetData>
    <row r="2" spans="1:6" ht="32.25" customHeight="1">
      <c r="A2" s="297" t="s">
        <v>223</v>
      </c>
      <c r="B2" s="297"/>
      <c r="C2" s="297"/>
      <c r="D2" s="297"/>
      <c r="E2" s="297"/>
      <c r="F2" s="297"/>
    </row>
    <row r="3" ht="16.5" thickBot="1">
      <c r="A3" s="1"/>
    </row>
    <row r="4" spans="1:7" ht="75" customHeight="1" thickBot="1">
      <c r="A4" s="239" t="s">
        <v>91</v>
      </c>
      <c r="B4" s="239" t="s">
        <v>5</v>
      </c>
      <c r="C4" s="240" t="s">
        <v>92</v>
      </c>
      <c r="D4" s="241"/>
      <c r="E4" s="240" t="s">
        <v>93</v>
      </c>
      <c r="F4" s="171"/>
      <c r="G4" s="241"/>
    </row>
    <row r="5" spans="1:7" ht="77.25" thickBot="1">
      <c r="A5" s="242"/>
      <c r="B5" s="242"/>
      <c r="C5" s="243" t="s">
        <v>0</v>
      </c>
      <c r="D5" s="244" t="s">
        <v>1</v>
      </c>
      <c r="E5" s="243" t="s">
        <v>94</v>
      </c>
      <c r="F5" s="243" t="s">
        <v>95</v>
      </c>
      <c r="G5" s="243" t="s">
        <v>96</v>
      </c>
    </row>
    <row r="6" spans="1:7" ht="26.25" customHeight="1" thickBot="1">
      <c r="A6" s="245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</row>
    <row r="7" spans="1:7" ht="41.25" customHeight="1" thickBot="1">
      <c r="A7" s="161" t="s">
        <v>214</v>
      </c>
      <c r="B7" s="159"/>
      <c r="C7" s="159"/>
      <c r="D7" s="159"/>
      <c r="E7" s="159"/>
      <c r="F7" s="159"/>
      <c r="G7" s="160"/>
    </row>
    <row r="8" spans="1:9" ht="15.75" thickBot="1">
      <c r="A8" s="199" t="s">
        <v>177</v>
      </c>
      <c r="B8" s="169" t="s">
        <v>129</v>
      </c>
      <c r="C8" s="170"/>
      <c r="D8" s="171"/>
      <c r="E8" s="171"/>
      <c r="F8" s="171"/>
      <c r="G8" s="241"/>
      <c r="H8">
        <v>1</v>
      </c>
      <c r="I8">
        <v>1</v>
      </c>
    </row>
    <row r="9" spans="1:7" ht="15">
      <c r="A9" s="248" t="s">
        <v>178</v>
      </c>
      <c r="B9" s="172" t="s">
        <v>129</v>
      </c>
      <c r="C9" s="172">
        <v>7</v>
      </c>
      <c r="D9" s="172">
        <v>7</v>
      </c>
      <c r="E9" s="173">
        <v>135</v>
      </c>
      <c r="F9" s="173">
        <v>135</v>
      </c>
      <c r="G9" s="249">
        <v>135</v>
      </c>
    </row>
    <row r="10" spans="1:7" ht="26.25" thickBot="1">
      <c r="A10" s="250" t="s">
        <v>179</v>
      </c>
      <c r="B10" s="174" t="s">
        <v>129</v>
      </c>
      <c r="C10" s="175">
        <v>7</v>
      </c>
      <c r="D10" s="172">
        <v>7</v>
      </c>
      <c r="E10" s="173">
        <v>135</v>
      </c>
      <c r="F10" s="173">
        <v>135</v>
      </c>
      <c r="G10" s="249">
        <v>135</v>
      </c>
    </row>
    <row r="11" spans="1:7" ht="15.75" thickBot="1">
      <c r="A11" s="164" t="s">
        <v>180</v>
      </c>
      <c r="B11" s="176" t="s">
        <v>181</v>
      </c>
      <c r="C11" s="166"/>
      <c r="D11" s="167"/>
      <c r="E11" s="167"/>
      <c r="F11" s="167"/>
      <c r="G11" s="168"/>
    </row>
    <row r="12" spans="1:9" ht="15">
      <c r="A12" s="177" t="s">
        <v>178</v>
      </c>
      <c r="B12" s="178" t="s">
        <v>181</v>
      </c>
      <c r="C12" s="178">
        <v>5263</v>
      </c>
      <c r="D12" s="178">
        <v>5263</v>
      </c>
      <c r="E12" s="178">
        <v>984.6</v>
      </c>
      <c r="F12" s="178">
        <v>984.6</v>
      </c>
      <c r="G12" s="251">
        <v>984.6</v>
      </c>
      <c r="H12" s="246">
        <v>1</v>
      </c>
      <c r="I12" s="180">
        <v>1</v>
      </c>
    </row>
    <row r="13" spans="1:7" ht="34.5" customHeight="1" thickBot="1">
      <c r="A13" s="252" t="s">
        <v>179</v>
      </c>
      <c r="B13" s="175" t="s">
        <v>181</v>
      </c>
      <c r="C13" s="172">
        <v>5263</v>
      </c>
      <c r="D13" s="181">
        <v>5263</v>
      </c>
      <c r="E13" s="181">
        <v>984.6</v>
      </c>
      <c r="F13" s="181">
        <v>984.6</v>
      </c>
      <c r="G13" s="253">
        <v>984.6</v>
      </c>
    </row>
    <row r="14" spans="1:7" ht="15.75" thickBot="1">
      <c r="A14" s="199" t="s">
        <v>182</v>
      </c>
      <c r="B14" s="169" t="s">
        <v>181</v>
      </c>
      <c r="C14" s="182"/>
      <c r="D14" s="182"/>
      <c r="E14" s="182"/>
      <c r="F14" s="182"/>
      <c r="G14" s="200"/>
    </row>
    <row r="15" spans="1:9" ht="15">
      <c r="A15" s="248" t="s">
        <v>178</v>
      </c>
      <c r="B15" s="172" t="s">
        <v>181</v>
      </c>
      <c r="C15" s="172">
        <v>8500</v>
      </c>
      <c r="D15" s="172">
        <v>8500</v>
      </c>
      <c r="E15" s="172">
        <v>2447.9</v>
      </c>
      <c r="F15" s="172">
        <v>2282.8</v>
      </c>
      <c r="G15" s="253">
        <v>2282.8</v>
      </c>
      <c r="H15" s="247">
        <v>1</v>
      </c>
      <c r="I15" s="183">
        <v>1</v>
      </c>
    </row>
    <row r="16" spans="1:7" ht="26.25" thickBot="1">
      <c r="A16" s="252" t="s">
        <v>179</v>
      </c>
      <c r="B16" s="175" t="s">
        <v>181</v>
      </c>
      <c r="C16" s="175">
        <v>8500</v>
      </c>
      <c r="D16" s="172">
        <v>8500</v>
      </c>
      <c r="E16" s="172">
        <v>2447.9</v>
      </c>
      <c r="F16" s="172">
        <v>2282.8</v>
      </c>
      <c r="G16" s="253">
        <v>2282.8</v>
      </c>
    </row>
    <row r="17" spans="1:7" ht="15.75" thickBot="1">
      <c r="A17" s="199" t="s">
        <v>183</v>
      </c>
      <c r="B17" s="184" t="s">
        <v>129</v>
      </c>
      <c r="C17" s="182"/>
      <c r="D17" s="182"/>
      <c r="E17" s="182"/>
      <c r="F17" s="182"/>
      <c r="G17" s="200"/>
    </row>
    <row r="18" spans="1:9" ht="15.75" thickBot="1">
      <c r="A18" s="248" t="s">
        <v>178</v>
      </c>
      <c r="B18" s="184" t="s">
        <v>129</v>
      </c>
      <c r="C18" s="172">
        <v>80</v>
      </c>
      <c r="D18" s="172">
        <v>80</v>
      </c>
      <c r="E18" s="172">
        <v>523.5</v>
      </c>
      <c r="F18" s="172">
        <v>523.5</v>
      </c>
      <c r="G18" s="253">
        <v>523.5</v>
      </c>
      <c r="H18" s="247">
        <v>1</v>
      </c>
      <c r="I18" s="183">
        <v>1</v>
      </c>
    </row>
    <row r="19" spans="1:7" ht="26.25" thickBot="1">
      <c r="A19" s="250" t="s">
        <v>179</v>
      </c>
      <c r="B19" s="174" t="s">
        <v>129</v>
      </c>
      <c r="C19" s="174">
        <v>80</v>
      </c>
      <c r="D19" s="185">
        <v>80</v>
      </c>
      <c r="E19" s="174">
        <v>523.5</v>
      </c>
      <c r="F19" s="174">
        <v>523.5</v>
      </c>
      <c r="G19" s="254">
        <v>523.5</v>
      </c>
    </row>
    <row r="20" spans="1:7" ht="15.75" thickBot="1">
      <c r="A20" s="186" t="s">
        <v>2</v>
      </c>
      <c r="B20" s="187" t="s">
        <v>184</v>
      </c>
      <c r="C20" s="169"/>
      <c r="D20" s="169"/>
      <c r="E20" s="169">
        <v>0</v>
      </c>
      <c r="F20" s="169">
        <v>165.1</v>
      </c>
      <c r="G20" s="188">
        <v>165.1</v>
      </c>
    </row>
    <row r="21" spans="1:7" ht="49.5" customHeight="1" thickBot="1">
      <c r="A21" s="189" t="s">
        <v>185</v>
      </c>
      <c r="B21" s="190"/>
      <c r="C21" s="191"/>
      <c r="D21" s="190"/>
      <c r="E21" s="190"/>
      <c r="F21" s="190"/>
      <c r="G21" s="192"/>
    </row>
    <row r="22" spans="1:7" ht="15.75" thickBot="1">
      <c r="A22" s="193" t="s">
        <v>186</v>
      </c>
      <c r="B22" s="169" t="s">
        <v>181</v>
      </c>
      <c r="C22" s="194"/>
      <c r="D22" s="195"/>
      <c r="E22" s="195"/>
      <c r="F22" s="195"/>
      <c r="G22" s="196"/>
    </row>
    <row r="23" spans="1:9" ht="15">
      <c r="A23" s="177" t="s">
        <v>178</v>
      </c>
      <c r="B23" s="181" t="s">
        <v>181</v>
      </c>
      <c r="C23" s="197">
        <v>40000</v>
      </c>
      <c r="D23" s="197">
        <v>40000</v>
      </c>
      <c r="E23" s="197">
        <v>900</v>
      </c>
      <c r="F23" s="181">
        <v>900</v>
      </c>
      <c r="G23" s="253">
        <v>900</v>
      </c>
      <c r="H23" s="246">
        <v>1</v>
      </c>
      <c r="I23" s="180">
        <v>1</v>
      </c>
    </row>
    <row r="24" spans="1:7" ht="26.25" thickBot="1">
      <c r="A24" s="255" t="s">
        <v>187</v>
      </c>
      <c r="B24" s="175" t="s">
        <v>181</v>
      </c>
      <c r="C24" s="198">
        <v>40000</v>
      </c>
      <c r="D24" s="198">
        <v>40000</v>
      </c>
      <c r="E24" s="184">
        <v>900</v>
      </c>
      <c r="F24" s="175">
        <v>900</v>
      </c>
      <c r="G24" s="256">
        <v>900</v>
      </c>
    </row>
    <row r="25" spans="1:7" ht="15.75" thickBot="1">
      <c r="A25" s="199" t="s">
        <v>188</v>
      </c>
      <c r="B25" s="169" t="s">
        <v>189</v>
      </c>
      <c r="C25" s="182"/>
      <c r="D25" s="182"/>
      <c r="E25" s="182"/>
      <c r="F25" s="182"/>
      <c r="G25" s="200"/>
    </row>
    <row r="26" spans="1:9" s="235" customFormat="1" ht="15">
      <c r="A26" s="257" t="s">
        <v>178</v>
      </c>
      <c r="B26" s="234" t="s">
        <v>189</v>
      </c>
      <c r="C26" s="234">
        <v>4510</v>
      </c>
      <c r="D26" s="234">
        <v>5244</v>
      </c>
      <c r="E26" s="234">
        <v>1675</v>
      </c>
      <c r="F26" s="234">
        <v>1302.4</v>
      </c>
      <c r="G26" s="258">
        <v>1302.4</v>
      </c>
      <c r="H26" s="235">
        <v>1</v>
      </c>
      <c r="I26" s="235">
        <v>0</v>
      </c>
    </row>
    <row r="27" spans="1:7" s="235" customFormat="1" ht="26.25" thickBot="1">
      <c r="A27" s="259" t="s">
        <v>187</v>
      </c>
      <c r="B27" s="236" t="s">
        <v>189</v>
      </c>
      <c r="C27" s="234">
        <v>4510</v>
      </c>
      <c r="D27" s="234">
        <v>5244</v>
      </c>
      <c r="E27" s="234">
        <v>1675</v>
      </c>
      <c r="F27" s="234">
        <v>1302.4</v>
      </c>
      <c r="G27" s="258">
        <v>1302.4</v>
      </c>
    </row>
    <row r="28" spans="1:7" ht="15.75" thickBot="1">
      <c r="A28" s="199" t="s">
        <v>190</v>
      </c>
      <c r="B28" s="169" t="s">
        <v>189</v>
      </c>
      <c r="C28" s="182"/>
      <c r="D28" s="182"/>
      <c r="E28" s="182"/>
      <c r="F28" s="182"/>
      <c r="G28" s="200"/>
    </row>
    <row r="29" spans="1:9" ht="15">
      <c r="A29" s="248" t="s">
        <v>191</v>
      </c>
      <c r="B29" s="172" t="s">
        <v>189</v>
      </c>
      <c r="C29" s="172">
        <v>2000</v>
      </c>
      <c r="D29" s="172">
        <v>2000</v>
      </c>
      <c r="E29" s="172">
        <v>600</v>
      </c>
      <c r="F29" s="172">
        <v>600</v>
      </c>
      <c r="G29" s="253">
        <v>600</v>
      </c>
      <c r="H29" s="247">
        <v>1</v>
      </c>
      <c r="I29" s="183">
        <v>1</v>
      </c>
    </row>
    <row r="30" spans="1:7" ht="26.25" thickBot="1">
      <c r="A30" s="250" t="s">
        <v>187</v>
      </c>
      <c r="B30" s="174" t="s">
        <v>189</v>
      </c>
      <c r="C30" s="185">
        <v>2000</v>
      </c>
      <c r="D30" s="185">
        <v>2000</v>
      </c>
      <c r="E30" s="185">
        <v>600</v>
      </c>
      <c r="F30" s="185">
        <v>600</v>
      </c>
      <c r="G30" s="260">
        <v>600</v>
      </c>
    </row>
    <row r="31" spans="1:7" ht="40.5" customHeight="1" thickBot="1">
      <c r="A31" s="199" t="s">
        <v>192</v>
      </c>
      <c r="B31" s="201"/>
      <c r="C31" s="202"/>
      <c r="D31" s="201"/>
      <c r="E31" s="201"/>
      <c r="F31" s="201"/>
      <c r="G31" s="165"/>
    </row>
    <row r="32" spans="1:7" ht="15.75" thickBot="1">
      <c r="A32" s="193" t="s">
        <v>192</v>
      </c>
      <c r="B32" s="169" t="s">
        <v>129</v>
      </c>
      <c r="C32" s="203"/>
      <c r="D32" s="167"/>
      <c r="E32" s="167"/>
      <c r="F32" s="167"/>
      <c r="G32" s="168"/>
    </row>
    <row r="33" spans="1:9" ht="15">
      <c r="A33" s="177" t="s">
        <v>178</v>
      </c>
      <c r="B33" s="197" t="s">
        <v>129</v>
      </c>
      <c r="C33" s="172">
        <v>1075</v>
      </c>
      <c r="D33" s="185">
        <v>1063</v>
      </c>
      <c r="E33" s="204">
        <v>259.2</v>
      </c>
      <c r="F33" s="205">
        <v>259.2</v>
      </c>
      <c r="G33" s="261">
        <v>259.2</v>
      </c>
      <c r="H33">
        <v>1</v>
      </c>
      <c r="I33">
        <v>0</v>
      </c>
    </row>
    <row r="34" spans="1:7" ht="25.5" customHeight="1" thickBot="1">
      <c r="A34" s="250" t="s">
        <v>193</v>
      </c>
      <c r="B34" s="174" t="s">
        <v>129</v>
      </c>
      <c r="C34" s="206">
        <v>1075</v>
      </c>
      <c r="D34" s="174">
        <v>1063</v>
      </c>
      <c r="E34" s="207">
        <v>259.2</v>
      </c>
      <c r="F34" s="208">
        <v>259.2</v>
      </c>
      <c r="G34" s="262">
        <v>259.2</v>
      </c>
    </row>
    <row r="35" spans="1:7" ht="48" customHeight="1" thickBot="1">
      <c r="A35" s="199" t="s">
        <v>194</v>
      </c>
      <c r="B35" s="187"/>
      <c r="C35" s="202"/>
      <c r="D35" s="201"/>
      <c r="E35" s="201"/>
      <c r="F35" s="201"/>
      <c r="G35" s="165"/>
    </row>
    <row r="36" spans="1:7" ht="25.5" customHeight="1" thickBot="1">
      <c r="A36" s="186" t="s">
        <v>194</v>
      </c>
      <c r="B36" s="187" t="s">
        <v>129</v>
      </c>
      <c r="C36" s="203"/>
      <c r="D36" s="167"/>
      <c r="E36" s="167"/>
      <c r="F36" s="167"/>
      <c r="G36" s="168"/>
    </row>
    <row r="37" spans="1:9" ht="25.5" customHeight="1">
      <c r="A37" s="209" t="s">
        <v>178</v>
      </c>
      <c r="B37" s="181" t="s">
        <v>129</v>
      </c>
      <c r="C37" s="172">
        <v>1075</v>
      </c>
      <c r="D37" s="172">
        <v>1063</v>
      </c>
      <c r="E37" s="204">
        <v>325.8</v>
      </c>
      <c r="F37" s="205">
        <v>325.8</v>
      </c>
      <c r="G37" s="261">
        <v>325.8</v>
      </c>
      <c r="H37">
        <v>1</v>
      </c>
      <c r="I37">
        <v>0</v>
      </c>
    </row>
    <row r="38" spans="1:7" ht="25.5" customHeight="1" thickBot="1">
      <c r="A38" s="250" t="s">
        <v>195</v>
      </c>
      <c r="B38" s="174" t="s">
        <v>129</v>
      </c>
      <c r="C38" s="206">
        <v>1075</v>
      </c>
      <c r="D38" s="174">
        <v>1063</v>
      </c>
      <c r="E38" s="207">
        <v>325.8</v>
      </c>
      <c r="F38" s="208">
        <v>325.8</v>
      </c>
      <c r="G38" s="262">
        <v>325.8</v>
      </c>
    </row>
    <row r="39" spans="1:7" ht="45.75" customHeight="1" thickBot="1">
      <c r="A39" s="199" t="s">
        <v>196</v>
      </c>
      <c r="B39" s="187"/>
      <c r="C39" s="202"/>
      <c r="D39" s="201"/>
      <c r="E39" s="201"/>
      <c r="F39" s="201"/>
      <c r="G39" s="165"/>
    </row>
    <row r="40" spans="1:7" ht="15.75" thickBot="1">
      <c r="A40" s="210" t="s">
        <v>197</v>
      </c>
      <c r="B40" s="169" t="s">
        <v>198</v>
      </c>
      <c r="C40" s="203"/>
      <c r="D40" s="167"/>
      <c r="E40" s="167"/>
      <c r="F40" s="167"/>
      <c r="G40" s="168"/>
    </row>
    <row r="41" spans="1:9" ht="24.75" customHeight="1">
      <c r="A41" s="211" t="s">
        <v>178</v>
      </c>
      <c r="B41" s="179" t="s">
        <v>198</v>
      </c>
      <c r="C41" s="179">
        <v>177</v>
      </c>
      <c r="D41" s="179">
        <v>177</v>
      </c>
      <c r="E41" s="212">
        <v>16436</v>
      </c>
      <c r="F41" s="213">
        <v>16648</v>
      </c>
      <c r="G41" s="263">
        <v>16648</v>
      </c>
      <c r="H41" s="246">
        <v>1</v>
      </c>
      <c r="I41">
        <v>1</v>
      </c>
    </row>
    <row r="42" spans="1:7" ht="29.25" customHeight="1" thickBot="1">
      <c r="A42" s="264" t="s">
        <v>199</v>
      </c>
      <c r="B42" s="185" t="s">
        <v>198</v>
      </c>
      <c r="C42" s="185">
        <v>177</v>
      </c>
      <c r="D42" s="185">
        <v>177</v>
      </c>
      <c r="E42" s="207">
        <v>16436</v>
      </c>
      <c r="F42" s="208">
        <v>16648</v>
      </c>
      <c r="G42" s="262">
        <v>16648</v>
      </c>
    </row>
    <row r="43" spans="1:7" ht="72" customHeight="1" thickBot="1">
      <c r="A43" s="199" t="s">
        <v>200</v>
      </c>
      <c r="B43" s="187"/>
      <c r="C43" s="202"/>
      <c r="D43" s="201"/>
      <c r="E43" s="201"/>
      <c r="F43" s="201"/>
      <c r="G43" s="165"/>
    </row>
    <row r="44" spans="1:7" ht="33.75" customHeight="1">
      <c r="A44" s="265" t="s">
        <v>201</v>
      </c>
      <c r="B44" s="179" t="s">
        <v>129</v>
      </c>
      <c r="C44" s="214"/>
      <c r="D44" s="215"/>
      <c r="E44" s="215"/>
      <c r="F44" s="215"/>
      <c r="G44" s="266"/>
    </row>
    <row r="45" spans="1:9" ht="15">
      <c r="A45" s="177" t="s">
        <v>178</v>
      </c>
      <c r="B45" s="175" t="s">
        <v>129</v>
      </c>
      <c r="C45" s="175">
        <v>1</v>
      </c>
      <c r="D45" s="175">
        <v>1</v>
      </c>
      <c r="E45" s="204">
        <v>1411.7</v>
      </c>
      <c r="F45" s="216">
        <v>1411.7</v>
      </c>
      <c r="G45" s="267">
        <v>1411.7</v>
      </c>
      <c r="H45" s="246">
        <v>1</v>
      </c>
      <c r="I45">
        <v>1</v>
      </c>
    </row>
    <row r="46" spans="1:7" ht="54" customHeight="1" thickBot="1">
      <c r="A46" s="250" t="s">
        <v>202</v>
      </c>
      <c r="B46" s="185" t="s">
        <v>129</v>
      </c>
      <c r="C46" s="217">
        <v>1</v>
      </c>
      <c r="D46" s="185">
        <v>1</v>
      </c>
      <c r="E46" s="207">
        <v>1411.7</v>
      </c>
      <c r="F46" s="218">
        <v>1411.7</v>
      </c>
      <c r="G46" s="268">
        <v>1411.7</v>
      </c>
    </row>
    <row r="47" spans="1:7" ht="78.75" customHeight="1" thickBot="1">
      <c r="A47" s="199" t="s">
        <v>203</v>
      </c>
      <c r="B47" s="219"/>
      <c r="C47" s="201"/>
      <c r="D47" s="201"/>
      <c r="E47" s="201"/>
      <c r="F47" s="201"/>
      <c r="G47" s="165"/>
    </row>
    <row r="48" spans="1:7" ht="55.5" customHeight="1" thickBot="1">
      <c r="A48" s="186" t="s">
        <v>203</v>
      </c>
      <c r="B48" s="169" t="s">
        <v>129</v>
      </c>
      <c r="C48" s="203"/>
      <c r="D48" s="167"/>
      <c r="E48" s="167"/>
      <c r="F48" s="167"/>
      <c r="G48" s="168"/>
    </row>
    <row r="49" spans="1:9" ht="27" customHeight="1">
      <c r="A49" s="248" t="s">
        <v>191</v>
      </c>
      <c r="B49" s="197" t="s">
        <v>129</v>
      </c>
      <c r="C49" s="172">
        <v>35</v>
      </c>
      <c r="D49" s="185">
        <v>66</v>
      </c>
      <c r="E49" s="204">
        <v>90.1</v>
      </c>
      <c r="F49" s="205">
        <v>90.1</v>
      </c>
      <c r="G49" s="261">
        <v>90.1</v>
      </c>
      <c r="H49">
        <v>1</v>
      </c>
      <c r="I49">
        <v>1</v>
      </c>
    </row>
    <row r="50" spans="1:7" ht="54" customHeight="1" thickBot="1">
      <c r="A50" s="250" t="s">
        <v>204</v>
      </c>
      <c r="B50" s="174" t="s">
        <v>129</v>
      </c>
      <c r="C50" s="206">
        <v>35</v>
      </c>
      <c r="D50" s="174">
        <v>66</v>
      </c>
      <c r="E50" s="207">
        <v>90.1</v>
      </c>
      <c r="F50" s="208">
        <v>90.1</v>
      </c>
      <c r="G50" s="262">
        <v>90.1</v>
      </c>
    </row>
    <row r="51" spans="1:7" ht="67.5" customHeight="1" thickBot="1">
      <c r="A51" s="193" t="s">
        <v>205</v>
      </c>
      <c r="B51" s="169"/>
      <c r="C51" s="203"/>
      <c r="D51" s="167"/>
      <c r="E51" s="167"/>
      <c r="F51" s="167"/>
      <c r="G51" s="168"/>
    </row>
    <row r="52" spans="1:9" ht="28.5" customHeight="1" thickBot="1">
      <c r="A52" s="199" t="s">
        <v>206</v>
      </c>
      <c r="B52" s="169" t="s">
        <v>129</v>
      </c>
      <c r="C52" s="182"/>
      <c r="D52" s="182"/>
      <c r="E52" s="182"/>
      <c r="F52" s="182"/>
      <c r="G52" s="200"/>
      <c r="H52">
        <v>1</v>
      </c>
      <c r="I52">
        <v>1</v>
      </c>
    </row>
    <row r="53" spans="1:7" ht="28.5" customHeight="1">
      <c r="A53" s="248" t="s">
        <v>191</v>
      </c>
      <c r="B53" s="185" t="s">
        <v>129</v>
      </c>
      <c r="C53" s="172">
        <v>18</v>
      </c>
      <c r="D53" s="172">
        <v>18</v>
      </c>
      <c r="E53" s="172">
        <v>480</v>
      </c>
      <c r="F53" s="172">
        <v>480</v>
      </c>
      <c r="G53" s="253">
        <v>480</v>
      </c>
    </row>
    <row r="54" spans="1:7" ht="70.5" customHeight="1" thickBot="1">
      <c r="A54" s="250" t="s">
        <v>207</v>
      </c>
      <c r="B54" s="174" t="s">
        <v>129</v>
      </c>
      <c r="C54" s="174">
        <v>18</v>
      </c>
      <c r="D54" s="174">
        <v>18</v>
      </c>
      <c r="E54" s="174">
        <v>480</v>
      </c>
      <c r="F54" s="174">
        <v>480</v>
      </c>
      <c r="G54" s="254">
        <v>480</v>
      </c>
    </row>
    <row r="55" spans="1:7" ht="33" customHeight="1" thickBot="1">
      <c r="A55" s="199" t="s">
        <v>208</v>
      </c>
      <c r="B55" s="169" t="s">
        <v>129</v>
      </c>
      <c r="C55" s="220"/>
      <c r="D55" s="221"/>
      <c r="E55" s="221"/>
      <c r="F55" s="221"/>
      <c r="G55" s="222"/>
    </row>
    <row r="56" spans="1:9" ht="15">
      <c r="A56" s="248" t="s">
        <v>191</v>
      </c>
      <c r="B56" s="185" t="s">
        <v>129</v>
      </c>
      <c r="C56" s="172">
        <v>40</v>
      </c>
      <c r="D56" s="172">
        <v>44</v>
      </c>
      <c r="E56" s="172">
        <v>100</v>
      </c>
      <c r="F56" s="172">
        <v>100</v>
      </c>
      <c r="G56" s="253">
        <v>100</v>
      </c>
      <c r="H56" s="247">
        <v>1</v>
      </c>
      <c r="I56" s="183">
        <v>1</v>
      </c>
    </row>
    <row r="57" spans="1:7" ht="51.75" thickBot="1">
      <c r="A57" s="252" t="s">
        <v>207</v>
      </c>
      <c r="B57" s="184" t="s">
        <v>129</v>
      </c>
      <c r="C57" s="172">
        <v>40</v>
      </c>
      <c r="D57" s="172">
        <v>44</v>
      </c>
      <c r="E57" s="175">
        <v>100</v>
      </c>
      <c r="F57" s="175">
        <v>100</v>
      </c>
      <c r="G57" s="256">
        <v>100</v>
      </c>
    </row>
    <row r="58" spans="1:7" ht="15.75" thickBot="1">
      <c r="A58" s="186" t="s">
        <v>209</v>
      </c>
      <c r="B58" s="223" t="s">
        <v>129</v>
      </c>
      <c r="C58" s="169"/>
      <c r="D58" s="169"/>
      <c r="E58" s="219"/>
      <c r="F58" s="219"/>
      <c r="G58" s="269"/>
    </row>
    <row r="59" spans="1:9" ht="15">
      <c r="A59" s="248" t="s">
        <v>191</v>
      </c>
      <c r="B59" s="179" t="s">
        <v>129</v>
      </c>
      <c r="C59" s="172">
        <v>1309</v>
      </c>
      <c r="D59" s="172">
        <v>1309</v>
      </c>
      <c r="E59" s="172">
        <v>360</v>
      </c>
      <c r="F59" s="172">
        <v>360</v>
      </c>
      <c r="G59" s="253">
        <v>360</v>
      </c>
      <c r="H59" s="247">
        <v>1</v>
      </c>
      <c r="I59" s="183">
        <v>1</v>
      </c>
    </row>
    <row r="60" spans="1:7" ht="51.75" thickBot="1">
      <c r="A60" s="252" t="s">
        <v>207</v>
      </c>
      <c r="B60" s="223" t="s">
        <v>129</v>
      </c>
      <c r="C60" s="175">
        <v>1309</v>
      </c>
      <c r="D60" s="175">
        <v>1309</v>
      </c>
      <c r="E60" s="175">
        <v>360</v>
      </c>
      <c r="F60" s="175">
        <v>360</v>
      </c>
      <c r="G60" s="256">
        <v>360</v>
      </c>
    </row>
    <row r="61" spans="1:9" ht="50.25" customHeight="1" thickBot="1">
      <c r="A61" s="199" t="s">
        <v>210</v>
      </c>
      <c r="B61" s="224" t="s">
        <v>198</v>
      </c>
      <c r="C61" s="220"/>
      <c r="D61" s="221"/>
      <c r="E61" s="221"/>
      <c r="F61" s="221"/>
      <c r="G61" s="222"/>
      <c r="H61">
        <v>1</v>
      </c>
      <c r="I61">
        <v>1</v>
      </c>
    </row>
    <row r="62" spans="1:9" ht="15">
      <c r="A62" s="248" t="s">
        <v>191</v>
      </c>
      <c r="B62" s="225" t="s">
        <v>198</v>
      </c>
      <c r="C62" s="172">
        <v>0.29</v>
      </c>
      <c r="D62" s="172">
        <v>0.29</v>
      </c>
      <c r="E62" s="172">
        <v>2000</v>
      </c>
      <c r="F62" s="172">
        <v>2000</v>
      </c>
      <c r="G62" s="253">
        <v>2000</v>
      </c>
      <c r="H62" s="247"/>
      <c r="I62" s="183"/>
    </row>
    <row r="63" spans="1:7" ht="51.75" thickBot="1">
      <c r="A63" s="252" t="s">
        <v>211</v>
      </c>
      <c r="B63" s="226" t="s">
        <v>198</v>
      </c>
      <c r="C63" s="172">
        <v>0.29</v>
      </c>
      <c r="D63" s="172">
        <v>0.29</v>
      </c>
      <c r="E63" s="175">
        <v>2000</v>
      </c>
      <c r="F63" s="175">
        <v>2000</v>
      </c>
      <c r="G63" s="256">
        <v>2000</v>
      </c>
    </row>
    <row r="64" spans="1:7" ht="47.25" customHeight="1" thickBot="1">
      <c r="A64" s="199" t="s">
        <v>212</v>
      </c>
      <c r="B64" s="224" t="s">
        <v>198</v>
      </c>
      <c r="C64" s="220"/>
      <c r="D64" s="221"/>
      <c r="E64" s="221"/>
      <c r="F64" s="221"/>
      <c r="G64" s="222"/>
    </row>
    <row r="65" spans="1:9" s="235" customFormat="1" ht="15">
      <c r="A65" s="257" t="s">
        <v>191</v>
      </c>
      <c r="B65" s="237" t="s">
        <v>198</v>
      </c>
      <c r="C65" s="234">
        <v>71.112</v>
      </c>
      <c r="D65" s="234">
        <v>72</v>
      </c>
      <c r="E65" s="234">
        <v>31141.9</v>
      </c>
      <c r="F65" s="234">
        <v>44292.2</v>
      </c>
      <c r="G65" s="258">
        <v>44292.2</v>
      </c>
      <c r="H65" s="235">
        <v>1</v>
      </c>
      <c r="I65" s="235">
        <v>1</v>
      </c>
    </row>
    <row r="66" spans="1:7" s="235" customFormat="1" ht="51.75" thickBot="1">
      <c r="A66" s="270" t="s">
        <v>211</v>
      </c>
      <c r="B66" s="155" t="s">
        <v>198</v>
      </c>
      <c r="C66" s="238">
        <v>71.112</v>
      </c>
      <c r="D66" s="238">
        <v>72</v>
      </c>
      <c r="E66" s="238">
        <v>31141.9</v>
      </c>
      <c r="F66" s="238">
        <v>44292.2</v>
      </c>
      <c r="G66" s="271">
        <v>44292.2</v>
      </c>
    </row>
    <row r="67" spans="1:7" ht="15.75" thickBot="1">
      <c r="A67" s="186" t="s">
        <v>2</v>
      </c>
      <c r="B67" s="227" t="s">
        <v>184</v>
      </c>
      <c r="C67" s="228">
        <v>0</v>
      </c>
      <c r="D67" s="228">
        <v>0</v>
      </c>
      <c r="E67" s="228">
        <v>495.3</v>
      </c>
      <c r="F67" s="228">
        <v>495.3</v>
      </c>
      <c r="G67" s="229">
        <v>495.3</v>
      </c>
    </row>
    <row r="68" spans="1:9" ht="15">
      <c r="A68" s="230"/>
      <c r="B68" s="230"/>
      <c r="C68" s="230"/>
      <c r="D68" s="230"/>
      <c r="E68" s="230"/>
      <c r="F68" s="230"/>
      <c r="G68" s="230"/>
      <c r="H68">
        <f>SUM(H8:H67)</f>
        <v>17</v>
      </c>
      <c r="I68">
        <f>SUM(I8:I67)</f>
        <v>14</v>
      </c>
    </row>
    <row r="69" spans="1:7" ht="15">
      <c r="A69" s="231" t="s">
        <v>213</v>
      </c>
      <c r="B69" s="231"/>
      <c r="C69" s="231"/>
      <c r="D69" s="231"/>
      <c r="E69" s="231"/>
      <c r="F69" s="232"/>
      <c r="G69" s="232"/>
    </row>
    <row r="70" spans="1:7" ht="15">
      <c r="A70" s="231"/>
      <c r="B70" s="231"/>
      <c r="C70" s="231"/>
      <c r="D70" s="231"/>
      <c r="E70" s="231"/>
      <c r="F70" s="232"/>
      <c r="G70" s="232"/>
    </row>
    <row r="71" spans="1:7" ht="15">
      <c r="A71" s="233"/>
      <c r="B71" s="233"/>
      <c r="C71" s="233"/>
      <c r="D71" s="233"/>
      <c r="E71" s="233"/>
      <c r="F71" s="230"/>
      <c r="G71" s="230"/>
    </row>
    <row r="72" spans="1:7" ht="15">
      <c r="A72" s="230"/>
      <c r="B72" s="230"/>
      <c r="C72" s="230"/>
      <c r="D72" s="230"/>
      <c r="E72" s="230"/>
      <c r="F72" s="230"/>
      <c r="G72" s="230"/>
    </row>
  </sheetData>
  <sheetProtection/>
  <mergeCells count="23">
    <mergeCell ref="C48:G48"/>
    <mergeCell ref="C51:G51"/>
    <mergeCell ref="C52:G52"/>
    <mergeCell ref="C55:G55"/>
    <mergeCell ref="C61:G61"/>
    <mergeCell ref="C64:G64"/>
    <mergeCell ref="C25:G25"/>
    <mergeCell ref="C28:G28"/>
    <mergeCell ref="C32:G32"/>
    <mergeCell ref="C36:G36"/>
    <mergeCell ref="C40:G40"/>
    <mergeCell ref="C44:G44"/>
    <mergeCell ref="C8:G8"/>
    <mergeCell ref="C11:G11"/>
    <mergeCell ref="C14:G14"/>
    <mergeCell ref="C17:G17"/>
    <mergeCell ref="C22:G22"/>
    <mergeCell ref="A7:G7"/>
    <mergeCell ref="A2:F2"/>
    <mergeCell ref="A4:A5"/>
    <mergeCell ref="B4:B5"/>
    <mergeCell ref="C4:D4"/>
    <mergeCell ref="E4:G4"/>
  </mergeCells>
  <hyperlinks>
    <hyperlink ref="A2" r:id="rId1" display="consultantplus://offline/ref=81C534AC1618B38338B7138DDEB14344F59B417381706259B468524054C32ECBB30FCA5546109B5D4A4FB36DK0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6.140625" style="0" customWidth="1"/>
    <col min="2" max="2" width="11.28125" style="0" customWidth="1"/>
    <col min="3" max="3" width="13.00390625" style="0" customWidth="1"/>
    <col min="4" max="4" width="13.28125" style="0" customWidth="1"/>
    <col min="5" max="5" width="14.8515625" style="0" customWidth="1"/>
    <col min="6" max="6" width="15.8515625" style="0" customWidth="1"/>
    <col min="7" max="7" width="16.421875" style="0" customWidth="1"/>
  </cols>
  <sheetData>
    <row r="2" spans="1:7" ht="39.75" customHeight="1">
      <c r="A2" s="297" t="s">
        <v>224</v>
      </c>
      <c r="B2" s="297"/>
      <c r="C2" s="297"/>
      <c r="D2" s="297"/>
      <c r="E2" s="297"/>
      <c r="F2" s="297"/>
      <c r="G2" s="297"/>
    </row>
    <row r="3" ht="16.5" thickBot="1">
      <c r="A3" s="1"/>
    </row>
    <row r="4" spans="1:7" ht="51" customHeight="1" thickBot="1">
      <c r="A4" s="59" t="s">
        <v>91</v>
      </c>
      <c r="B4" s="59" t="s">
        <v>5</v>
      </c>
      <c r="C4" s="272" t="s">
        <v>92</v>
      </c>
      <c r="D4" s="273"/>
      <c r="E4" s="272" t="s">
        <v>93</v>
      </c>
      <c r="F4" s="274"/>
      <c r="G4" s="273"/>
    </row>
    <row r="5" spans="1:7" ht="60.75" thickBot="1">
      <c r="A5" s="275"/>
      <c r="B5" s="275"/>
      <c r="C5" s="276" t="s">
        <v>0</v>
      </c>
      <c r="D5" s="3" t="s">
        <v>1</v>
      </c>
      <c r="E5" s="276" t="s">
        <v>94</v>
      </c>
      <c r="F5" s="276" t="s">
        <v>95</v>
      </c>
      <c r="G5" s="276" t="s">
        <v>96</v>
      </c>
    </row>
    <row r="6" spans="1:7" ht="15.75" thickBot="1">
      <c r="A6" s="277">
        <v>1</v>
      </c>
      <c r="B6" s="276">
        <v>2</v>
      </c>
      <c r="C6" s="276">
        <v>3</v>
      </c>
      <c r="D6" s="276">
        <v>4</v>
      </c>
      <c r="E6" s="276">
        <v>5</v>
      </c>
      <c r="F6" s="276">
        <v>6</v>
      </c>
      <c r="G6" s="276">
        <v>7</v>
      </c>
    </row>
    <row r="7" spans="1:7" ht="16.5" thickBot="1">
      <c r="A7" s="294" t="s">
        <v>220</v>
      </c>
      <c r="B7" s="295"/>
      <c r="C7" s="295"/>
      <c r="D7" s="295"/>
      <c r="E7" s="295"/>
      <c r="F7" s="295"/>
      <c r="G7" s="296"/>
    </row>
    <row r="8" spans="1:7" ht="31.5" customHeight="1" thickBot="1">
      <c r="A8" s="53" t="s">
        <v>97</v>
      </c>
      <c r="B8" s="4"/>
      <c r="C8" s="278" t="s">
        <v>215</v>
      </c>
      <c r="D8" s="279"/>
      <c r="E8" s="279"/>
      <c r="F8" s="279"/>
      <c r="G8" s="280"/>
    </row>
    <row r="9" spans="1:7" s="235" customFormat="1" ht="15.75" thickBot="1">
      <c r="A9" s="281" t="s">
        <v>98</v>
      </c>
      <c r="B9" s="282"/>
      <c r="C9" s="283" t="s">
        <v>216</v>
      </c>
      <c r="D9" s="284"/>
      <c r="E9" s="284"/>
      <c r="F9" s="284"/>
      <c r="G9" s="285"/>
    </row>
    <row r="10" spans="1:7" s="235" customFormat="1" ht="23.25" customHeight="1">
      <c r="A10" s="286" t="s">
        <v>217</v>
      </c>
      <c r="B10" s="287" t="s">
        <v>218</v>
      </c>
      <c r="C10" s="288"/>
      <c r="D10" s="288">
        <v>6505.2</v>
      </c>
      <c r="E10" s="288"/>
      <c r="F10" s="288">
        <v>6505.2</v>
      </c>
      <c r="G10" s="289">
        <v>0</v>
      </c>
    </row>
    <row r="11" spans="1:7" s="235" customFormat="1" ht="27" customHeight="1" thickBot="1">
      <c r="A11" s="290"/>
      <c r="B11" s="291" t="s">
        <v>219</v>
      </c>
      <c r="C11" s="292"/>
      <c r="D11" s="292">
        <v>23894</v>
      </c>
      <c r="E11" s="292"/>
      <c r="F11" s="292">
        <v>23894</v>
      </c>
      <c r="G11" s="293">
        <v>0</v>
      </c>
    </row>
    <row r="12" spans="1:7" ht="15">
      <c r="A12" s="85"/>
      <c r="B12" s="85"/>
      <c r="C12" s="85"/>
      <c r="D12" s="85"/>
      <c r="E12" s="85"/>
      <c r="F12" s="85"/>
      <c r="G12" s="85"/>
    </row>
    <row r="13" spans="1:7" ht="15">
      <c r="A13" s="85"/>
      <c r="B13" s="85"/>
      <c r="C13" s="85"/>
      <c r="D13" s="85"/>
      <c r="E13" s="85"/>
      <c r="F13" s="85"/>
      <c r="G13" s="85"/>
    </row>
  </sheetData>
  <sheetProtection/>
  <mergeCells count="9">
    <mergeCell ref="C8:G8"/>
    <mergeCell ref="C9:G9"/>
    <mergeCell ref="A10:A11"/>
    <mergeCell ref="A7:G7"/>
    <mergeCell ref="A2:G2"/>
    <mergeCell ref="A4:A5"/>
    <mergeCell ref="B4:B5"/>
    <mergeCell ref="C4:D4"/>
    <mergeCell ref="E4:G4"/>
  </mergeCells>
  <hyperlinks>
    <hyperlink ref="A2" r:id="rId1" display="consultantplus://offline/ref=81C534AC1618B38338B7138DDEB14344F59B417381706259B468524054C32ECBB30FCA5546109B5D4A4FB36DK0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</dc:creator>
  <cp:keywords/>
  <dc:description/>
  <cp:lastModifiedBy>Reshetova_LN</cp:lastModifiedBy>
  <cp:lastPrinted>2018-02-01T04:59:36Z</cp:lastPrinted>
  <dcterms:created xsi:type="dcterms:W3CDTF">2015-04-08T14:30:32Z</dcterms:created>
  <dcterms:modified xsi:type="dcterms:W3CDTF">2019-01-29T12:40:08Z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