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480" windowHeight="10830"/>
  </bookViews>
  <sheets>
    <sheet name="2016" sheetId="4" r:id="rId1"/>
  </sheets>
  <calcPr calcId="144525"/>
</workbook>
</file>

<file path=xl/calcChain.xml><?xml version="1.0" encoding="utf-8"?>
<calcChain xmlns="http://schemas.openxmlformats.org/spreadsheetml/2006/main">
  <c r="H245" i="4" l="1"/>
  <c r="H244" i="4"/>
  <c r="H242" i="4"/>
  <c r="H241" i="4"/>
  <c r="H239" i="4"/>
  <c r="H238" i="4"/>
  <c r="H236" i="4"/>
  <c r="H235" i="4"/>
  <c r="H233" i="4"/>
  <c r="H232" i="4"/>
  <c r="H229" i="4"/>
  <c r="H228" i="4"/>
  <c r="H225" i="4"/>
  <c r="H224" i="4"/>
  <c r="H221" i="4"/>
  <c r="H220" i="4"/>
  <c r="H217" i="4"/>
  <c r="H216" i="4"/>
  <c r="H214" i="4"/>
  <c r="H213" i="4"/>
  <c r="H211" i="4"/>
  <c r="H210" i="4"/>
  <c r="H207" i="4"/>
  <c r="H206" i="4"/>
  <c r="H204" i="4"/>
  <c r="H203" i="4"/>
  <c r="H201" i="4"/>
  <c r="H200" i="4"/>
  <c r="H198" i="4"/>
  <c r="H197" i="4"/>
  <c r="H193" i="4"/>
  <c r="H102" i="4"/>
  <c r="H99" i="4"/>
  <c r="G190" i="4"/>
  <c r="F190" i="4"/>
  <c r="E190" i="4"/>
  <c r="H185" i="4"/>
  <c r="H180" i="4"/>
  <c r="H175" i="4"/>
  <c r="H170" i="4"/>
  <c r="H165" i="4"/>
  <c r="H160" i="4"/>
  <c r="H155" i="4"/>
  <c r="H150" i="4"/>
  <c r="H145" i="4"/>
  <c r="H140" i="4"/>
  <c r="H135" i="4"/>
  <c r="H130" i="4"/>
  <c r="H125" i="4"/>
  <c r="H120" i="4"/>
  <c r="H115" i="4"/>
  <c r="H110" i="4"/>
  <c r="H105" i="4"/>
  <c r="H190" i="4" l="1"/>
  <c r="H93" i="4" l="1"/>
  <c r="H92" i="4"/>
  <c r="H89" i="4"/>
  <c r="H88" i="4"/>
  <c r="H85" i="4"/>
  <c r="H84" i="4"/>
  <c r="H80" i="4"/>
  <c r="H79" i="4"/>
  <c r="H74" i="4"/>
  <c r="H73" i="4"/>
  <c r="H68" i="4"/>
  <c r="H67" i="4"/>
  <c r="H62" i="4"/>
  <c r="H61" i="4"/>
  <c r="H56" i="4"/>
  <c r="H55" i="4"/>
  <c r="H50" i="4"/>
  <c r="H49" i="4"/>
  <c r="H44" i="4"/>
  <c r="H43" i="4"/>
  <c r="H42" i="4"/>
  <c r="H38" i="4"/>
  <c r="H37" i="4"/>
  <c r="H36" i="4"/>
  <c r="H32" i="4"/>
  <c r="H31" i="4"/>
  <c r="H30" i="4"/>
  <c r="H26" i="4"/>
  <c r="H25" i="4"/>
  <c r="H24" i="4"/>
  <c r="H20" i="4"/>
  <c r="H19" i="4"/>
  <c r="H18" i="4"/>
  <c r="H17" i="4"/>
  <c r="H14" i="4"/>
  <c r="H13" i="4"/>
  <c r="H12" i="4"/>
  <c r="H11" i="4"/>
  <c r="G42" i="4" l="1"/>
  <c r="G39" i="4" s="1"/>
  <c r="F42" i="4"/>
  <c r="F39" i="4" s="1"/>
  <c r="E42" i="4"/>
  <c r="E39" i="4" s="1"/>
  <c r="G36" i="4"/>
  <c r="G33" i="4" s="1"/>
  <c r="F36" i="4"/>
  <c r="F33" i="4" s="1"/>
  <c r="E36" i="4"/>
  <c r="E33" i="4" s="1"/>
  <c r="G30" i="4"/>
  <c r="G27" i="4" s="1"/>
  <c r="F30" i="4"/>
  <c r="F27" i="4" s="1"/>
  <c r="E30" i="4"/>
  <c r="E27" i="4" s="1"/>
  <c r="G24" i="4"/>
  <c r="G21" i="4" s="1"/>
  <c r="F24" i="4"/>
  <c r="F21" i="4" s="1"/>
  <c r="E24" i="4"/>
  <c r="E21" i="4" s="1"/>
  <c r="G18" i="4" l="1"/>
  <c r="G17" i="4" s="1"/>
  <c r="G15" i="4" s="1"/>
  <c r="G95" i="4" s="1"/>
  <c r="F18" i="4"/>
  <c r="F17" i="4" s="1"/>
  <c r="F15" i="4" s="1"/>
  <c r="F95" i="4" s="1"/>
  <c r="E18" i="4"/>
  <c r="E17" i="4" s="1"/>
  <c r="E15" i="4" s="1"/>
  <c r="E95" i="4" s="1"/>
  <c r="G12" i="4"/>
  <c r="G11" i="4" s="1"/>
  <c r="F12" i="4"/>
  <c r="F11" i="4" s="1"/>
  <c r="E12" i="4"/>
  <c r="E11" i="4" s="1"/>
  <c r="H95" i="4" l="1"/>
</calcChain>
</file>

<file path=xl/sharedStrings.xml><?xml version="1.0" encoding="utf-8"?>
<sst xmlns="http://schemas.openxmlformats.org/spreadsheetml/2006/main" count="323" uniqueCount="135">
  <si>
    <t>план</t>
  </si>
  <si>
    <t>факт</t>
  </si>
  <si>
    <t>чел</t>
  </si>
  <si>
    <t>Наименование  услуги, показателя объема услуги, подпрограммы, ведомственной целевой программы, основного мероприятия.</t>
  </si>
  <si>
    <t>Единица измерения</t>
  </si>
  <si>
    <t>Значение показателя объема  услуги</t>
  </si>
  <si>
    <t>Расходы бюджета  на оказание муниципальной услуги (выполнение работы), тыс. рублей</t>
  </si>
  <si>
    <t>Сводная бюджетная роспись на 1 января отчетного года</t>
  </si>
  <si>
    <t>Сводная бюджетная роспись на 31 декабря отчетного года</t>
  </si>
  <si>
    <t xml:space="preserve">Кассовое исполнение </t>
  </si>
  <si>
    <t xml:space="preserve">Наименование услуги и ее содержание :  Реализация основных общеобразовательных программ дошкольного образования  </t>
  </si>
  <si>
    <t>Показатель объема услуги</t>
  </si>
  <si>
    <t>Подпрограмма :  Развитие дошкольного образования</t>
  </si>
  <si>
    <t>Наименование услуги и ее содержание :  Содержание и воспитание в образовательных учреждениях</t>
  </si>
  <si>
    <t xml:space="preserve">Наименование услуги и ее содержание :  Реализация основных общеобразовательных программ начального общего образования  </t>
  </si>
  <si>
    <t>Подпрограмма :  Развитие общего образования</t>
  </si>
  <si>
    <t>Основное мероприятие: Реализация основных общеобразовательных программ начального общего, основного общего и  среднего общего образования</t>
  </si>
  <si>
    <t xml:space="preserve">Наименование услуги и ее содержание :  Реализация основных общеобразовательных программ среднего( полного)  образования  </t>
  </si>
  <si>
    <t>Подпрограмма :  Развитие дополнительного образования детей</t>
  </si>
  <si>
    <t xml:space="preserve">Основное мероприятие: Реализация  дополнительных  общеобразовательных общеразвивающих программ </t>
  </si>
  <si>
    <t>Наименование услуги и ее содержание :  Реализация дополнительных образовательных программ</t>
  </si>
  <si>
    <t>Подпрограмма :  Управление системой образования города Сарапула</t>
  </si>
  <si>
    <t xml:space="preserve">Наименование услуги и ее содержание :  организационно-методическое и информационное обеспечение деятельности образовательных и научных учреждений </t>
  </si>
  <si>
    <t>Основное мероприятие: предоставление консультационных и методических услуг</t>
  </si>
  <si>
    <t>Основное мероприятие: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</si>
  <si>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Основное мероприятие: Обеспечение сохранности и учет архивных документов</t>
  </si>
  <si>
    <t>Соисполнитель подпрограммы: Управление физической культуры и спорта  г. Сарапула</t>
  </si>
  <si>
    <t>Соисполнитель подпрограммы: Управление  культуры и молодежной политики  г. Сарапула</t>
  </si>
  <si>
    <t>Наименование услуги и ее содержание :  Реализация дополнительных  общеобразовательных предпрофессиональных программ в области искусств</t>
  </si>
  <si>
    <t>Подпрограмма :  Развитие молодежной политики</t>
  </si>
  <si>
    <t>ИТОГО по услугам</t>
  </si>
  <si>
    <t>Организация и проведение официальных физкультурных (физкультурно-оздоровительных) мероприятий</t>
  </si>
  <si>
    <t>мероприятие</t>
  </si>
  <si>
    <t>Создание условий для развития физической культуры и спорта</t>
  </si>
  <si>
    <t>Предоставление объектов физической культуры и спорта</t>
  </si>
  <si>
    <t>Обеспечение доступа к объектам спорта</t>
  </si>
  <si>
    <t>час</t>
  </si>
  <si>
    <t>Наименование услуги и ее содержание: Библиотечное, библиографическое и информационное обслуживание пользователей библиотеки</t>
  </si>
  <si>
    <t>Показатель объема услуги: Количество посещений библиотек</t>
  </si>
  <si>
    <t xml:space="preserve">единиц </t>
  </si>
  <si>
    <t>Подпрограмма "Библиотечное обслуживание населения"</t>
  </si>
  <si>
    <t>Основное мероприятие: Осуществление библиотечной деятельности</t>
  </si>
  <si>
    <t>Мероприятие: Библиотечное, библиографическое и информационное обслуживание пользователей библиотеки</t>
  </si>
  <si>
    <t>Наименование услуги и ее содержание: Формирование, учет, изучение, обеспечение физического сохранения и безопасности фондов библиотеки</t>
  </si>
  <si>
    <t>Показатель объема услуги: Количество документов</t>
  </si>
  <si>
    <t>Мероприятие: Формирование, учет, изучение, обеспечение физического сохранения и безопасности фондов библиотеки</t>
  </si>
  <si>
    <t>Мероприятие: Библиографическая обработка документов и создание каталогов</t>
  </si>
  <si>
    <t>Наименование услуги и ее содержание: Организация мероприятий (народные гуляния, праздники, торжественные мероприятия, памятные даты)</t>
  </si>
  <si>
    <t>Показатель объема услуги: Количество мероприятий</t>
  </si>
  <si>
    <t>Мероприятие: Организация мероприятий (народные гуляния, праздники, торжественные мероприятия, памятные даты)</t>
  </si>
  <si>
    <t>Наименование услуги и ее содержание: Создание спектаклей</t>
  </si>
  <si>
    <t>Показатель объема услуги: Количество постановок</t>
  </si>
  <si>
    <t>Подпрограмма "Организация досуга и предоставление услуг организаций культуры"</t>
  </si>
  <si>
    <t>Основное мероприятие: Осуществление театральной деятельности</t>
  </si>
  <si>
    <t>Мероприятие: Создание спектаклей</t>
  </si>
  <si>
    <t>Наименование услуги и ее содержание: Показ (организация показа) спектаклей (театральных постановок) на стационаре</t>
  </si>
  <si>
    <t>Показатель объема услуги: Количество зрителей</t>
  </si>
  <si>
    <t>человек</t>
  </si>
  <si>
    <t>Мероприятие: Показ (организация показа) спектаклей (театральных постановок) на стационаре</t>
  </si>
  <si>
    <t>Наименование услуги и ее содержание: Показ (организация показа) спектаклей (театральных постановок) на выезде</t>
  </si>
  <si>
    <t>Мероприятие: Показ (организация показа) спектаклей (театральных постановок) на выезде</t>
  </si>
  <si>
    <t>единиц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</si>
  <si>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</si>
  <si>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Показатель объема услуги: Количество участников</t>
  </si>
  <si>
    <t>Основное мероприятие: Осуществление культурно-досуговой деятельности</t>
  </si>
  <si>
    <t>Мероприятие: Организация деятельности клубных формирований и формирований самодеятельного народного творчества</t>
  </si>
  <si>
    <t>Наименование услуги и ее содержание: Организация мероприятий (фестивалей)</t>
  </si>
  <si>
    <t>Мероприятие: Организация мероприятий (фестивалей)</t>
  </si>
  <si>
    <t>Наименование услуги и ее содержание: Публичный показ музейных предметов, музейных коллекций</t>
  </si>
  <si>
    <t>Показатель объема услуги: Количество посетителей</t>
  </si>
  <si>
    <t>Подпрограмма "Сохранение и развитие музейного дела"</t>
  </si>
  <si>
    <t>Основное мероприятие: Осуществление музейной деятельности</t>
  </si>
  <si>
    <t>Мероприятие: Публичный показ музейных предметов, музейных коллекций</t>
  </si>
  <si>
    <t>Наименование услуги и ее содержание: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</si>
  <si>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предметов музейного фонда</t>
  </si>
  <si>
    <t>Мероприятие: Формирование, учет, изучение, обеспечение физического сохранения и безопасности музейных предметов, музейных коллекций</t>
  </si>
  <si>
    <t>Наименование услуги и ее содержание: Создание экспозиций (выставок) музеев, организация выездных выставок</t>
  </si>
  <si>
    <t>Показатель объема услуги: Количество выставок</t>
  </si>
  <si>
    <t>Мероприятие: Создание экспозиций (выставок) музеев, организация выездных выставок</t>
  </si>
  <si>
    <t>Наименование услуги и ее содержание: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</si>
  <si>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Показатель объема услуги: Количество видов декоративно-прикладного искусства</t>
  </si>
  <si>
    <t>Подпрограмма "Реализация национальной политики, развитие местного народного творчества"</t>
  </si>
  <si>
    <t>Основное мероприятие: Осуществление деятельности по реализации национальной политики, развитию местного народного творчества</t>
  </si>
  <si>
    <t>Мероприятие: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</si>
  <si>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ИТОГО по МЗ</t>
  </si>
  <si>
    <t>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</si>
  <si>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тыс. руб.</t>
  </si>
  <si>
    <t>ед.</t>
  </si>
  <si>
    <t>Организация благоустройства и озеленения</t>
  </si>
  <si>
    <t>Содержание объектов монументального искусства</t>
  </si>
  <si>
    <t>Благоустройство и охрана окружающей среды</t>
  </si>
  <si>
    <t>Оказание муниципальной услуги (работы) «Организация благоустройства и озеленения»</t>
  </si>
  <si>
    <t>Обустройство парков и скверов</t>
  </si>
  <si>
    <t>кв.м</t>
  </si>
  <si>
    <t>Озеленение мест общего и специального пользования</t>
  </si>
  <si>
    <t xml:space="preserve">Снос аварийных деревьев </t>
  </si>
  <si>
    <t xml:space="preserve">Уборка территории и аналогичная деятельность </t>
  </si>
  <si>
    <t xml:space="preserve">Содержание территорий городских кладбищ </t>
  </si>
  <si>
    <t>Оказание муниципальной услуги (работы) «Уборка территории и аналогичная деятельность»</t>
  </si>
  <si>
    <t>Содержание в чистоте территории города</t>
  </si>
  <si>
    <t>куб.м</t>
  </si>
  <si>
    <t>Разметка объектов дорожного хозяйства</t>
  </si>
  <si>
    <t>Дорожное хозяйство и транспортное обслуживание населения</t>
  </si>
  <si>
    <t>Выдача справки о захоронении</t>
  </si>
  <si>
    <t>Справка о захоронении</t>
  </si>
  <si>
    <t>Оказание муниципальной услуги «Выдача справки о захоронении»</t>
  </si>
  <si>
    <t>Организация освещения улиц</t>
  </si>
  <si>
    <t>Протяженность сети наружного освещения</t>
  </si>
  <si>
    <t>км</t>
  </si>
  <si>
    <t>Оказание муниципальной услуги (работы) «Организация освещения улиц»</t>
  </si>
  <si>
    <t>Эксплуатация насосных станций, водопропускных сооружений и других гидротехнических сооружений объектового характера</t>
  </si>
  <si>
    <t>Оказание муниципальной услуги (работы) «Выполнение работ по эксплуатации гидротехнических сооружений (ГТС) и водохозяйственных систем, находящихся в оперативном управлении Учреждения»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</si>
  <si>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</t>
  </si>
  <si>
    <t>Содержание технических средств организации дорожного движения  (светофоров)</t>
  </si>
  <si>
    <t>Оказание муниципальной услуги (работы)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</t>
  </si>
  <si>
    <t>Установка и (или) замена дорожных знаков</t>
  </si>
  <si>
    <t>Содержание дорожных знаков</t>
  </si>
  <si>
    <t>Выполнение работ в соответствии с классификацией работ по 
ремонту автомобильных дорог</t>
  </si>
  <si>
    <t xml:space="preserve">Оказание муниципальной услуги (работы) "Организация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составе" </t>
  </si>
  <si>
    <t>Выполнение работ в соответствии с классификацией работ
 по содержанию автомобильных дорог</t>
  </si>
  <si>
    <t>% исполнения</t>
  </si>
  <si>
    <t xml:space="preserve">Отчет о выполнении показателей муниципальных заданий </t>
  </si>
  <si>
    <t>Основное мероприятие: Реализация основных общеобразовательных программ дошкольного образования, присмотр и уход за детьми</t>
  </si>
  <si>
    <t>Мероприятие: Обеспечение гос. гарантий реализации прав 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</si>
  <si>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Мероприятие: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</si>
  <si>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Мероприятие: Обеспечение гос. гарантий реализации прав  граждан на получение общедоступного и бесплатного дошкольного, начального общего, основного общего, среднего( полного) общего образования  , а также дополнительного образования в общеобразовательных учреждениях</t>
  </si>
  <si>
    <t>Ответственный исполнитель подпрограммы Управление образования г. Сарапула</t>
  </si>
  <si>
    <t>Наименование услуги и ее содержание :  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</si>
  <si>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Основное мероприятие: Организация и осуществление мероприятий по работе с детьми и молодежью</t>
  </si>
  <si>
    <t>Наименование услуги и ее содержание :  Организация  досуга детей, подростков и молодежи</t>
  </si>
  <si>
    <t>Наименование услуги и ее содержание: :  техническое обеспечение процессов документирования и архивирования текущей корреспонденции</t>
  </si>
  <si>
    <t>Наименование услуги и ее содержание: Формирование здорового образа жизни населения, профилактика заболеваний, немедицинского потребления наркотиков и других психоактивных веществ</t>
  </si>
  <si>
    <t>Наименование услуги и ее содержание: Библиографическая обработка документов и организация каталогов</t>
  </si>
  <si>
    <t xml:space="preserve">Выполнение работ по эксплуатации гидротехнических сооружений (ГТС) и водохозяйственных систем, находящихся в оперативном управлении Учреждения </t>
  </si>
  <si>
    <t>на оказание муниципальных услуг (выполнение работ),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</si>
</sst>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0" xfId="0" applyFont="1"/>
    <xf numFmtId="0" fontId="6" fillId="2" borderId="0" xfId="0" applyFont="1" applyFill="1"/>
    <xf numFmtId="9" fontId="6" fillId="0" borderId="0" xfId="0" applyNumberFormat="1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2" borderId="7" xfId="0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wrapText="1"/>
    </xf>
    <xf numFmtId="9" fontId="6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Border="1"/>
    <xf numFmtId="164" fontId="7" fillId="2" borderId="7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0" borderId="7" xfId="0" applyFont="1" applyBorder="1"/>
    <xf numFmtId="0" fontId="7" fillId="0" borderId="7" xfId="0" applyFont="1" applyFill="1" applyBorder="1" applyAlignment="1">
      <alignment vertical="center" wrapText="1"/>
    </xf>
    <xf numFmtId="165" fontId="6" fillId="2" borderId="7" xfId="0" applyNumberFormat="1" applyFont="1" applyFill="1" applyBorder="1"/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/>
    <xf numFmtId="0" fontId="5" fillId="2" borderId="7" xfId="0" applyFont="1" applyFill="1" applyBorder="1" applyAlignment="1">
      <alignment horizontal="center" vertical="center" wrapText="1"/>
    </xf>
    <xf numFmtId="9" fontId="6" fillId="0" borderId="7" xfId="2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6" fillId="2" borderId="7" xfId="0" applyNumberFormat="1" applyFont="1" applyFill="1" applyBorder="1"/>
    <xf numFmtId="9" fontId="6" fillId="0" borderId="7" xfId="2" applyNumberFormat="1" applyFont="1" applyBorder="1"/>
    <xf numFmtId="0" fontId="6" fillId="0" borderId="7" xfId="0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right" vertical="center" wrapText="1"/>
    </xf>
    <xf numFmtId="165" fontId="5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5"/>
  <sheetViews>
    <sheetView tabSelected="1" workbookViewId="0">
      <selection activeCell="I4" sqref="I4"/>
    </sheetView>
  </sheetViews>
  <sheetFormatPr defaultRowHeight="15" x14ac:dyDescent="0.25"/>
  <cols>
    <col min="1" max="1" width="59.42578125" style="7" customWidth="1"/>
    <col min="2" max="2" width="12.42578125" style="7" customWidth="1"/>
    <col min="3" max="3" width="12.7109375" style="8" customWidth="1"/>
    <col min="4" max="4" width="12" style="8" customWidth="1"/>
    <col min="5" max="5" width="15" style="8" customWidth="1"/>
    <col min="6" max="6" width="14.7109375" style="8" customWidth="1"/>
    <col min="7" max="7" width="13" style="8" customWidth="1"/>
    <col min="8" max="8" width="13.5703125" style="9" customWidth="1"/>
  </cols>
  <sheetData>
    <row r="2" spans="1:16" ht="18.75" x14ac:dyDescent="0.3">
      <c r="A2" s="68" t="s">
        <v>121</v>
      </c>
      <c r="B2" s="69"/>
      <c r="C2" s="69"/>
      <c r="D2" s="69"/>
      <c r="E2" s="69"/>
      <c r="F2" s="69"/>
      <c r="G2" s="69"/>
      <c r="H2" s="69"/>
    </row>
    <row r="3" spans="1:16" ht="18.75" x14ac:dyDescent="0.3">
      <c r="A3" s="70" t="s">
        <v>134</v>
      </c>
      <c r="B3" s="71"/>
      <c r="C3" s="71"/>
      <c r="D3" s="71"/>
      <c r="E3" s="71"/>
      <c r="F3" s="71"/>
      <c r="G3" s="71"/>
      <c r="H3" s="71"/>
    </row>
    <row r="4" spans="1:16" ht="15.75" thickBot="1" x14ac:dyDescent="0.3">
      <c r="A4" s="65"/>
      <c r="B4" s="66"/>
      <c r="C4" s="67"/>
      <c r="D4" s="67"/>
      <c r="E4" s="67"/>
      <c r="F4" s="67"/>
      <c r="G4" s="67"/>
      <c r="H4" s="67"/>
    </row>
    <row r="5" spans="1:16" ht="112.5" customHeight="1" thickBot="1" x14ac:dyDescent="0.3">
      <c r="A5" s="72" t="s">
        <v>3</v>
      </c>
      <c r="B5" s="72" t="s">
        <v>4</v>
      </c>
      <c r="C5" s="74" t="s">
        <v>5</v>
      </c>
      <c r="D5" s="75"/>
      <c r="E5" s="74" t="s">
        <v>6</v>
      </c>
      <c r="F5" s="75"/>
      <c r="G5" s="75"/>
      <c r="H5" s="85"/>
    </row>
    <row r="6" spans="1:16" ht="44.25" customHeight="1" x14ac:dyDescent="0.25">
      <c r="A6" s="73"/>
      <c r="B6" s="73"/>
      <c r="C6" s="76" t="s">
        <v>0</v>
      </c>
      <c r="D6" s="76" t="s">
        <v>1</v>
      </c>
      <c r="E6" s="77" t="s">
        <v>7</v>
      </c>
      <c r="F6" s="77" t="s">
        <v>8</v>
      </c>
      <c r="G6" s="78" t="s">
        <v>9</v>
      </c>
      <c r="H6" s="83" t="s">
        <v>120</v>
      </c>
    </row>
    <row r="7" spans="1:16" ht="30.75" customHeight="1" thickBot="1" x14ac:dyDescent="0.3">
      <c r="A7" s="73"/>
      <c r="B7" s="73"/>
      <c r="C7" s="77"/>
      <c r="D7" s="77"/>
      <c r="E7" s="77"/>
      <c r="F7" s="77"/>
      <c r="G7" s="78"/>
      <c r="H7" s="84"/>
    </row>
    <row r="8" spans="1:16" ht="17.25" customHeight="1" thickBot="1" x14ac:dyDescent="0.3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4">
        <v>8</v>
      </c>
    </row>
    <row r="9" spans="1:16" ht="24" customHeight="1" x14ac:dyDescent="0.25">
      <c r="A9" s="15" t="s">
        <v>10</v>
      </c>
      <c r="B9" s="16"/>
      <c r="C9" s="17">
        <v>6043</v>
      </c>
      <c r="D9" s="17">
        <v>5942</v>
      </c>
      <c r="E9" s="18">
        <v>54701</v>
      </c>
      <c r="F9" s="18">
        <v>61908</v>
      </c>
      <c r="G9" s="18">
        <v>61857</v>
      </c>
      <c r="H9" s="19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0" t="s">
        <v>11</v>
      </c>
      <c r="B10" s="21" t="s">
        <v>2</v>
      </c>
      <c r="C10" s="22"/>
      <c r="D10" s="22"/>
      <c r="E10" s="23"/>
      <c r="F10" s="23"/>
      <c r="G10" s="23"/>
      <c r="H10" s="24"/>
    </row>
    <row r="11" spans="1:16" x14ac:dyDescent="0.25">
      <c r="A11" s="25" t="s">
        <v>12</v>
      </c>
      <c r="B11" s="21"/>
      <c r="C11" s="22">
        <v>6043</v>
      </c>
      <c r="D11" s="22">
        <v>5942</v>
      </c>
      <c r="E11" s="26">
        <f>E12</f>
        <v>54701</v>
      </c>
      <c r="F11" s="26">
        <f>F12</f>
        <v>61908</v>
      </c>
      <c r="G11" s="26">
        <f>G12</f>
        <v>61857</v>
      </c>
      <c r="H11" s="19">
        <f t="shared" ref="H11:H14" si="0">D11/C11</f>
        <v>0.98328644712890945</v>
      </c>
    </row>
    <row r="12" spans="1:16" ht="38.25" customHeight="1" x14ac:dyDescent="0.25">
      <c r="A12" s="20" t="s">
        <v>122</v>
      </c>
      <c r="B12" s="21"/>
      <c r="C12" s="22">
        <v>6043</v>
      </c>
      <c r="D12" s="22">
        <v>5942</v>
      </c>
      <c r="E12" s="27">
        <f>E13+E14</f>
        <v>54701</v>
      </c>
      <c r="F12" s="27">
        <f>F13+F14</f>
        <v>61908</v>
      </c>
      <c r="G12" s="27">
        <f>G13+G14</f>
        <v>61857</v>
      </c>
      <c r="H12" s="19">
        <f t="shared" si="0"/>
        <v>0.98328644712890945</v>
      </c>
    </row>
    <row r="13" spans="1:16" ht="51" x14ac:dyDescent="0.25">
      <c r="A13" s="20" t="s">
        <v>123</v>
      </c>
      <c r="B13" s="21"/>
      <c r="C13" s="22">
        <v>6043</v>
      </c>
      <c r="D13" s="22">
        <v>5942</v>
      </c>
      <c r="E13" s="23">
        <v>42613</v>
      </c>
      <c r="F13" s="23">
        <v>49356</v>
      </c>
      <c r="G13" s="23">
        <v>49356</v>
      </c>
      <c r="H13" s="19">
        <f t="shared" si="0"/>
        <v>0.98328644712890945</v>
      </c>
    </row>
    <row r="14" spans="1:16" ht="38.25" x14ac:dyDescent="0.25">
      <c r="A14" s="20" t="s">
        <v>124</v>
      </c>
      <c r="B14" s="21"/>
      <c r="C14" s="22">
        <v>6043</v>
      </c>
      <c r="D14" s="22">
        <v>5942</v>
      </c>
      <c r="E14" s="23">
        <v>12088</v>
      </c>
      <c r="F14" s="23">
        <v>12552</v>
      </c>
      <c r="G14" s="23">
        <v>12501</v>
      </c>
      <c r="H14" s="19">
        <f t="shared" si="0"/>
        <v>0.98328644712890945</v>
      </c>
    </row>
    <row r="15" spans="1:16" ht="26.25" x14ac:dyDescent="0.25">
      <c r="A15" s="15" t="s">
        <v>13</v>
      </c>
      <c r="B15" s="28"/>
      <c r="C15" s="29">
        <v>6043</v>
      </c>
      <c r="D15" s="29">
        <v>5942</v>
      </c>
      <c r="E15" s="30">
        <f>E17</f>
        <v>278839.90000000002</v>
      </c>
      <c r="F15" s="30">
        <f>F17</f>
        <v>315579.10000000003</v>
      </c>
      <c r="G15" s="30">
        <f>G17</f>
        <v>315323.60000000003</v>
      </c>
      <c r="H15" s="19"/>
    </row>
    <row r="16" spans="1:16" x14ac:dyDescent="0.25">
      <c r="A16" s="20" t="s">
        <v>11</v>
      </c>
      <c r="B16" s="21" t="s">
        <v>2</v>
      </c>
      <c r="C16" s="22"/>
      <c r="D16" s="22"/>
      <c r="E16" s="23"/>
      <c r="F16" s="23"/>
      <c r="G16" s="23"/>
      <c r="H16" s="31"/>
    </row>
    <row r="17" spans="1:8" x14ac:dyDescent="0.25">
      <c r="A17" s="25" t="s">
        <v>12</v>
      </c>
      <c r="B17" s="22"/>
      <c r="C17" s="22">
        <v>6043</v>
      </c>
      <c r="D17" s="22">
        <v>5942</v>
      </c>
      <c r="E17" s="32">
        <f>E18</f>
        <v>278839.90000000002</v>
      </c>
      <c r="F17" s="32">
        <f>F18</f>
        <v>315579.10000000003</v>
      </c>
      <c r="G17" s="32">
        <f>G18</f>
        <v>315323.60000000003</v>
      </c>
      <c r="H17" s="19">
        <f t="shared" ref="H17:H20" si="1">D17/C17</f>
        <v>0.98328644712890945</v>
      </c>
    </row>
    <row r="18" spans="1:8" ht="25.5" x14ac:dyDescent="0.25">
      <c r="A18" s="20" t="s">
        <v>122</v>
      </c>
      <c r="B18" s="21"/>
      <c r="C18" s="22">
        <v>6043</v>
      </c>
      <c r="D18" s="22">
        <v>5942</v>
      </c>
      <c r="E18" s="23">
        <f>E19+E20</f>
        <v>278839.90000000002</v>
      </c>
      <c r="F18" s="23">
        <f>F19+F20</f>
        <v>315579.10000000003</v>
      </c>
      <c r="G18" s="23">
        <f>G19+G20</f>
        <v>315323.60000000003</v>
      </c>
      <c r="H18" s="19">
        <f t="shared" si="1"/>
        <v>0.98328644712890945</v>
      </c>
    </row>
    <row r="19" spans="1:8" ht="51" x14ac:dyDescent="0.25">
      <c r="A19" s="20" t="s">
        <v>123</v>
      </c>
      <c r="B19" s="21"/>
      <c r="C19" s="22">
        <v>6043</v>
      </c>
      <c r="D19" s="22">
        <v>5942</v>
      </c>
      <c r="E19" s="23">
        <v>217222</v>
      </c>
      <c r="F19" s="23">
        <v>251596.2</v>
      </c>
      <c r="G19" s="23">
        <v>251596.2</v>
      </c>
      <c r="H19" s="19">
        <f t="shared" si="1"/>
        <v>0.98328644712890945</v>
      </c>
    </row>
    <row r="20" spans="1:8" ht="38.25" x14ac:dyDescent="0.25">
      <c r="A20" s="20" t="s">
        <v>124</v>
      </c>
      <c r="B20" s="21"/>
      <c r="C20" s="22">
        <v>6043</v>
      </c>
      <c r="D20" s="22">
        <v>5942</v>
      </c>
      <c r="E20" s="23">
        <v>61617.9</v>
      </c>
      <c r="F20" s="23">
        <v>63982.9</v>
      </c>
      <c r="G20" s="23">
        <v>63727.4</v>
      </c>
      <c r="H20" s="19">
        <f t="shared" si="1"/>
        <v>0.98328644712890945</v>
      </c>
    </row>
    <row r="21" spans="1:8" ht="26.25" customHeight="1" x14ac:dyDescent="0.25">
      <c r="A21" s="15" t="s">
        <v>10</v>
      </c>
      <c r="B21" s="21"/>
      <c r="C21" s="29">
        <v>25</v>
      </c>
      <c r="D21" s="29">
        <v>26</v>
      </c>
      <c r="E21" s="29">
        <f>E24</f>
        <v>2359</v>
      </c>
      <c r="F21" s="29">
        <f>F24</f>
        <v>2736</v>
      </c>
      <c r="G21" s="33">
        <f>G24</f>
        <v>2736</v>
      </c>
      <c r="H21" s="19"/>
    </row>
    <row r="22" spans="1:8" x14ac:dyDescent="0.25">
      <c r="A22" s="20" t="s">
        <v>11</v>
      </c>
      <c r="B22" s="21" t="s">
        <v>2</v>
      </c>
      <c r="C22" s="22"/>
      <c r="D22" s="22"/>
      <c r="E22" s="22"/>
      <c r="F22" s="22"/>
      <c r="G22" s="34"/>
      <c r="H22" s="31"/>
    </row>
    <row r="23" spans="1:8" x14ac:dyDescent="0.25">
      <c r="A23" s="25" t="s">
        <v>15</v>
      </c>
      <c r="B23" s="21"/>
      <c r="C23" s="22"/>
      <c r="D23" s="22"/>
      <c r="E23" s="22"/>
      <c r="F23" s="22"/>
      <c r="G23" s="34"/>
      <c r="H23" s="31"/>
    </row>
    <row r="24" spans="1:8" ht="38.25" x14ac:dyDescent="0.25">
      <c r="A24" s="20" t="s">
        <v>16</v>
      </c>
      <c r="B24" s="21"/>
      <c r="C24" s="22">
        <v>25</v>
      </c>
      <c r="D24" s="22">
        <v>26</v>
      </c>
      <c r="E24" s="22">
        <f>E25+E26</f>
        <v>2359</v>
      </c>
      <c r="F24" s="22">
        <f t="shared" ref="F24:G24" si="2">F25+F26</f>
        <v>2736</v>
      </c>
      <c r="G24" s="22">
        <f t="shared" si="2"/>
        <v>2736</v>
      </c>
      <c r="H24" s="19">
        <f t="shared" ref="H24:H26" si="3">D24/C24</f>
        <v>1.04</v>
      </c>
    </row>
    <row r="25" spans="1:8" ht="63.75" x14ac:dyDescent="0.25">
      <c r="A25" s="20" t="s">
        <v>125</v>
      </c>
      <c r="B25" s="21"/>
      <c r="C25" s="22">
        <v>25</v>
      </c>
      <c r="D25" s="22">
        <v>26</v>
      </c>
      <c r="E25" s="22">
        <v>2026</v>
      </c>
      <c r="F25" s="22">
        <v>2350</v>
      </c>
      <c r="G25" s="34">
        <v>2350</v>
      </c>
      <c r="H25" s="19">
        <f t="shared" si="3"/>
        <v>1.04</v>
      </c>
    </row>
    <row r="26" spans="1:8" ht="38.25" x14ac:dyDescent="0.25">
      <c r="A26" s="20" t="s">
        <v>124</v>
      </c>
      <c r="B26" s="21"/>
      <c r="C26" s="22">
        <v>25</v>
      </c>
      <c r="D26" s="22">
        <v>26</v>
      </c>
      <c r="E26" s="22">
        <v>333</v>
      </c>
      <c r="F26" s="22">
        <v>386</v>
      </c>
      <c r="G26" s="34">
        <v>386</v>
      </c>
      <c r="H26" s="19">
        <f t="shared" si="3"/>
        <v>1.04</v>
      </c>
    </row>
    <row r="27" spans="1:8" ht="26.25" x14ac:dyDescent="0.25">
      <c r="A27" s="15" t="s">
        <v>13</v>
      </c>
      <c r="B27" s="21"/>
      <c r="C27" s="29">
        <v>25</v>
      </c>
      <c r="D27" s="29">
        <v>26</v>
      </c>
      <c r="E27" s="29">
        <f>E30</f>
        <v>1935.5</v>
      </c>
      <c r="F27" s="29">
        <f>F30</f>
        <v>2244</v>
      </c>
      <c r="G27" s="33">
        <f>G30</f>
        <v>2244</v>
      </c>
      <c r="H27" s="19"/>
    </row>
    <row r="28" spans="1:8" x14ac:dyDescent="0.25">
      <c r="A28" s="20" t="s">
        <v>11</v>
      </c>
      <c r="B28" s="21" t="s">
        <v>2</v>
      </c>
      <c r="C28" s="22"/>
      <c r="D28" s="22"/>
      <c r="E28" s="22"/>
      <c r="F28" s="22"/>
      <c r="G28" s="34"/>
      <c r="H28" s="31"/>
    </row>
    <row r="29" spans="1:8" x14ac:dyDescent="0.25">
      <c r="A29" s="25" t="s">
        <v>15</v>
      </c>
      <c r="B29" s="21"/>
      <c r="C29" s="22"/>
      <c r="D29" s="22"/>
      <c r="E29" s="22"/>
      <c r="F29" s="22"/>
      <c r="G29" s="34"/>
      <c r="H29" s="31"/>
    </row>
    <row r="30" spans="1:8" ht="38.25" x14ac:dyDescent="0.25">
      <c r="A30" s="20" t="s">
        <v>16</v>
      </c>
      <c r="B30" s="21"/>
      <c r="C30" s="22">
        <v>25</v>
      </c>
      <c r="D30" s="22">
        <v>26</v>
      </c>
      <c r="E30" s="22">
        <f>E31+E32</f>
        <v>1935.5</v>
      </c>
      <c r="F30" s="22">
        <f t="shared" ref="F30:G30" si="4">F31+F32</f>
        <v>2244</v>
      </c>
      <c r="G30" s="22">
        <f t="shared" si="4"/>
        <v>2244</v>
      </c>
      <c r="H30" s="19">
        <f t="shared" ref="H30:H32" si="5">D30/C30</f>
        <v>1.04</v>
      </c>
    </row>
    <row r="31" spans="1:8" ht="63.75" x14ac:dyDescent="0.25">
      <c r="A31" s="20" t="s">
        <v>125</v>
      </c>
      <c r="B31" s="21"/>
      <c r="C31" s="22">
        <v>25</v>
      </c>
      <c r="D31" s="22">
        <v>26</v>
      </c>
      <c r="E31" s="22">
        <v>1662</v>
      </c>
      <c r="F31" s="22">
        <v>1927</v>
      </c>
      <c r="G31" s="34">
        <v>1927</v>
      </c>
      <c r="H31" s="19">
        <f t="shared" si="5"/>
        <v>1.04</v>
      </c>
    </row>
    <row r="32" spans="1:8" ht="38.25" x14ac:dyDescent="0.25">
      <c r="A32" s="20" t="s">
        <v>124</v>
      </c>
      <c r="B32" s="21"/>
      <c r="C32" s="22">
        <v>25</v>
      </c>
      <c r="D32" s="22">
        <v>26</v>
      </c>
      <c r="E32" s="22">
        <v>273.5</v>
      </c>
      <c r="F32" s="22">
        <v>317</v>
      </c>
      <c r="G32" s="34">
        <v>317</v>
      </c>
      <c r="H32" s="19">
        <f t="shared" si="5"/>
        <v>1.04</v>
      </c>
    </row>
    <row r="33" spans="1:8" ht="26.25" x14ac:dyDescent="0.25">
      <c r="A33" s="15" t="s">
        <v>14</v>
      </c>
      <c r="B33" s="21"/>
      <c r="C33" s="29">
        <v>1050</v>
      </c>
      <c r="D33" s="29">
        <v>1044</v>
      </c>
      <c r="E33" s="29">
        <f>E36</f>
        <v>26450.9</v>
      </c>
      <c r="F33" s="29">
        <f>F36</f>
        <v>30667</v>
      </c>
      <c r="G33" s="33">
        <f>G36</f>
        <v>30667</v>
      </c>
      <c r="H33" s="19"/>
    </row>
    <row r="34" spans="1:8" x14ac:dyDescent="0.25">
      <c r="A34" s="20" t="s">
        <v>11</v>
      </c>
      <c r="B34" s="21" t="s">
        <v>2</v>
      </c>
      <c r="C34" s="22"/>
      <c r="D34" s="22"/>
      <c r="E34" s="22"/>
      <c r="F34" s="22"/>
      <c r="G34" s="34"/>
      <c r="H34" s="31"/>
    </row>
    <row r="35" spans="1:8" x14ac:dyDescent="0.25">
      <c r="A35" s="25" t="s">
        <v>15</v>
      </c>
      <c r="B35" s="21"/>
      <c r="C35" s="22"/>
      <c r="D35" s="22"/>
      <c r="E35" s="22"/>
      <c r="F35" s="22"/>
      <c r="G35" s="34"/>
      <c r="H35" s="31"/>
    </row>
    <row r="36" spans="1:8" ht="38.25" x14ac:dyDescent="0.25">
      <c r="A36" s="20" t="s">
        <v>16</v>
      </c>
      <c r="B36" s="21"/>
      <c r="C36" s="22">
        <v>1050</v>
      </c>
      <c r="D36" s="22">
        <v>1044</v>
      </c>
      <c r="E36" s="22">
        <f>E37+E38</f>
        <v>26450.9</v>
      </c>
      <c r="F36" s="22">
        <f t="shared" ref="F36:G36" si="6">F37+F38</f>
        <v>30667</v>
      </c>
      <c r="G36" s="22">
        <f t="shared" si="6"/>
        <v>30667</v>
      </c>
      <c r="H36" s="19">
        <f t="shared" ref="H36:H38" si="7">D36/C36</f>
        <v>0.99428571428571433</v>
      </c>
    </row>
    <row r="37" spans="1:8" ht="63.75" x14ac:dyDescent="0.25">
      <c r="A37" s="20" t="s">
        <v>125</v>
      </c>
      <c r="B37" s="21"/>
      <c r="C37" s="22">
        <v>1050</v>
      </c>
      <c r="D37" s="22">
        <v>1044</v>
      </c>
      <c r="E37" s="22">
        <v>24092.400000000001</v>
      </c>
      <c r="F37" s="22">
        <v>27805</v>
      </c>
      <c r="G37" s="34">
        <v>27805</v>
      </c>
      <c r="H37" s="19">
        <f t="shared" si="7"/>
        <v>0.99428571428571433</v>
      </c>
    </row>
    <row r="38" spans="1:8" ht="38.25" x14ac:dyDescent="0.25">
      <c r="A38" s="20" t="s">
        <v>124</v>
      </c>
      <c r="B38" s="21"/>
      <c r="C38" s="22">
        <v>1050</v>
      </c>
      <c r="D38" s="22">
        <v>1044</v>
      </c>
      <c r="E38" s="22">
        <v>2358.5</v>
      </c>
      <c r="F38" s="22">
        <v>2862</v>
      </c>
      <c r="G38" s="34">
        <v>2862</v>
      </c>
      <c r="H38" s="19">
        <f t="shared" si="7"/>
        <v>0.99428571428571433</v>
      </c>
    </row>
    <row r="39" spans="1:8" ht="26.25" x14ac:dyDescent="0.25">
      <c r="A39" s="15" t="s">
        <v>17</v>
      </c>
      <c r="B39" s="21"/>
      <c r="C39" s="29">
        <v>9033</v>
      </c>
      <c r="D39" s="29">
        <v>9093</v>
      </c>
      <c r="E39" s="29">
        <f>E42</f>
        <v>294016.39999999997</v>
      </c>
      <c r="F39" s="29">
        <f>F42</f>
        <v>343168.1</v>
      </c>
      <c r="G39" s="33">
        <f>G42</f>
        <v>343168.1</v>
      </c>
      <c r="H39" s="19"/>
    </row>
    <row r="40" spans="1:8" x14ac:dyDescent="0.25">
      <c r="A40" s="20" t="s">
        <v>11</v>
      </c>
      <c r="B40" s="21" t="s">
        <v>2</v>
      </c>
      <c r="C40" s="22"/>
      <c r="D40" s="22"/>
      <c r="E40" s="22"/>
      <c r="F40" s="22"/>
      <c r="G40" s="34"/>
      <c r="H40" s="31"/>
    </row>
    <row r="41" spans="1:8" x14ac:dyDescent="0.25">
      <c r="A41" s="25" t="s">
        <v>15</v>
      </c>
      <c r="B41" s="21"/>
      <c r="C41" s="22"/>
      <c r="D41" s="22"/>
      <c r="E41" s="22"/>
      <c r="F41" s="22"/>
      <c r="G41" s="34"/>
      <c r="H41" s="31"/>
    </row>
    <row r="42" spans="1:8" ht="38.25" x14ac:dyDescent="0.25">
      <c r="A42" s="20" t="s">
        <v>16</v>
      </c>
      <c r="B42" s="21"/>
      <c r="C42" s="22">
        <v>9033</v>
      </c>
      <c r="D42" s="22">
        <v>9093</v>
      </c>
      <c r="E42" s="22">
        <f>E43+E44</f>
        <v>294016.39999999997</v>
      </c>
      <c r="F42" s="22">
        <f t="shared" ref="F42:G42" si="8">F43+F44</f>
        <v>343168.1</v>
      </c>
      <c r="G42" s="22">
        <f t="shared" si="8"/>
        <v>343168.1</v>
      </c>
      <c r="H42" s="19">
        <f t="shared" ref="H42:H44" si="9">D42/C42</f>
        <v>1.0066423115244105</v>
      </c>
    </row>
    <row r="43" spans="1:8" ht="63.75" x14ac:dyDescent="0.25">
      <c r="A43" s="20" t="s">
        <v>125</v>
      </c>
      <c r="B43" s="21"/>
      <c r="C43" s="22">
        <v>9033</v>
      </c>
      <c r="D43" s="22">
        <v>9093</v>
      </c>
      <c r="E43" s="22">
        <v>262677.59999999998</v>
      </c>
      <c r="F43" s="22">
        <v>308909.3</v>
      </c>
      <c r="G43" s="34">
        <v>308909.3</v>
      </c>
      <c r="H43" s="19">
        <f t="shared" si="9"/>
        <v>1.0066423115244105</v>
      </c>
    </row>
    <row r="44" spans="1:8" ht="38.25" x14ac:dyDescent="0.25">
      <c r="A44" s="20" t="s">
        <v>124</v>
      </c>
      <c r="B44" s="21"/>
      <c r="C44" s="22">
        <v>9033</v>
      </c>
      <c r="D44" s="22">
        <v>9093</v>
      </c>
      <c r="E44" s="22">
        <v>31338.799999999999</v>
      </c>
      <c r="F44" s="22">
        <v>34258.800000000003</v>
      </c>
      <c r="G44" s="34">
        <v>34258.800000000003</v>
      </c>
      <c r="H44" s="19">
        <f t="shared" si="9"/>
        <v>1.0066423115244105</v>
      </c>
    </row>
    <row r="45" spans="1:8" ht="26.25" x14ac:dyDescent="0.25">
      <c r="A45" s="15" t="s">
        <v>20</v>
      </c>
      <c r="B45" s="21"/>
      <c r="C45" s="35">
        <v>5255</v>
      </c>
      <c r="D45" s="35">
        <v>5242</v>
      </c>
      <c r="E45" s="36">
        <v>37645.800000000003</v>
      </c>
      <c r="F45" s="36">
        <v>38996.9</v>
      </c>
      <c r="G45" s="36">
        <v>38996.9</v>
      </c>
      <c r="H45" s="19"/>
    </row>
    <row r="46" spans="1:8" x14ac:dyDescent="0.25">
      <c r="A46" s="20" t="s">
        <v>11</v>
      </c>
      <c r="B46" s="21" t="s">
        <v>2</v>
      </c>
      <c r="C46" s="37"/>
      <c r="D46" s="37"/>
      <c r="E46" s="38"/>
      <c r="F46" s="38"/>
      <c r="G46" s="38"/>
      <c r="H46" s="31"/>
    </row>
    <row r="47" spans="1:8" x14ac:dyDescent="0.25">
      <c r="A47" s="25" t="s">
        <v>18</v>
      </c>
      <c r="B47" s="21"/>
      <c r="C47" s="37"/>
      <c r="D47" s="37"/>
      <c r="E47" s="38"/>
      <c r="F47" s="38"/>
      <c r="G47" s="38"/>
      <c r="H47" s="31"/>
    </row>
    <row r="48" spans="1:8" ht="25.5" x14ac:dyDescent="0.25">
      <c r="A48" s="20" t="s">
        <v>126</v>
      </c>
      <c r="B48" s="21"/>
      <c r="C48" s="37"/>
      <c r="D48" s="37"/>
      <c r="E48" s="38"/>
      <c r="F48" s="38"/>
      <c r="G48" s="38"/>
      <c r="H48" s="31"/>
    </row>
    <row r="49" spans="1:8" ht="25.5" x14ac:dyDescent="0.25">
      <c r="A49" s="20" t="s">
        <v>19</v>
      </c>
      <c r="B49" s="21"/>
      <c r="C49" s="37">
        <v>5255</v>
      </c>
      <c r="D49" s="37">
        <v>5242</v>
      </c>
      <c r="E49" s="38">
        <v>37645.800000000003</v>
      </c>
      <c r="F49" s="38">
        <v>38996.9</v>
      </c>
      <c r="G49" s="38">
        <v>38996.9</v>
      </c>
      <c r="H49" s="19">
        <f t="shared" ref="H49:H50" si="10">D49/C49</f>
        <v>0.99752616555661278</v>
      </c>
    </row>
    <row r="50" spans="1:8" ht="38.25" x14ac:dyDescent="0.25">
      <c r="A50" s="20" t="s">
        <v>124</v>
      </c>
      <c r="B50" s="21"/>
      <c r="C50" s="37">
        <v>5255</v>
      </c>
      <c r="D50" s="37">
        <v>5242</v>
      </c>
      <c r="E50" s="38">
        <v>37645.800000000003</v>
      </c>
      <c r="F50" s="38">
        <v>38996.9</v>
      </c>
      <c r="G50" s="38">
        <v>38996.9</v>
      </c>
      <c r="H50" s="19">
        <f t="shared" si="10"/>
        <v>0.99752616555661278</v>
      </c>
    </row>
    <row r="51" spans="1:8" ht="26.25" x14ac:dyDescent="0.25">
      <c r="A51" s="15" t="s">
        <v>20</v>
      </c>
      <c r="B51" s="21"/>
      <c r="C51" s="35">
        <v>1467</v>
      </c>
      <c r="D51" s="35">
        <v>1639</v>
      </c>
      <c r="E51" s="36">
        <v>22734</v>
      </c>
      <c r="F51" s="36">
        <v>24137.200000000001</v>
      </c>
      <c r="G51" s="36">
        <v>24137.200000000001</v>
      </c>
      <c r="H51" s="19"/>
    </row>
    <row r="52" spans="1:8" x14ac:dyDescent="0.25">
      <c r="A52" s="20" t="s">
        <v>11</v>
      </c>
      <c r="B52" s="21" t="s">
        <v>2</v>
      </c>
      <c r="C52" s="37"/>
      <c r="D52" s="37"/>
      <c r="E52" s="38"/>
      <c r="F52" s="38"/>
      <c r="G52" s="38"/>
      <c r="H52" s="31"/>
    </row>
    <row r="53" spans="1:8" x14ac:dyDescent="0.25">
      <c r="A53" s="25" t="s">
        <v>18</v>
      </c>
      <c r="B53" s="21"/>
      <c r="C53" s="37"/>
      <c r="D53" s="37"/>
      <c r="E53" s="38"/>
      <c r="F53" s="38"/>
      <c r="G53" s="38"/>
      <c r="H53" s="31"/>
    </row>
    <row r="54" spans="1:8" ht="25.5" x14ac:dyDescent="0.25">
      <c r="A54" s="20" t="s">
        <v>26</v>
      </c>
      <c r="B54" s="21"/>
      <c r="C54" s="37"/>
      <c r="D54" s="37"/>
      <c r="E54" s="38"/>
      <c r="F54" s="38"/>
      <c r="G54" s="38"/>
      <c r="H54" s="31"/>
    </row>
    <row r="55" spans="1:8" ht="25.5" x14ac:dyDescent="0.25">
      <c r="A55" s="20" t="s">
        <v>19</v>
      </c>
      <c r="B55" s="21"/>
      <c r="C55" s="37">
        <v>1467</v>
      </c>
      <c r="D55" s="37">
        <v>1639</v>
      </c>
      <c r="E55" s="38">
        <v>22734</v>
      </c>
      <c r="F55" s="38">
        <v>24137.200000000001</v>
      </c>
      <c r="G55" s="38">
        <v>24137.200000000001</v>
      </c>
      <c r="H55" s="19">
        <f t="shared" ref="H55:H56" si="11">D55/C55</f>
        <v>1.1172460804362645</v>
      </c>
    </row>
    <row r="56" spans="1:8" ht="38.25" x14ac:dyDescent="0.25">
      <c r="A56" s="20" t="s">
        <v>124</v>
      </c>
      <c r="B56" s="21"/>
      <c r="C56" s="37">
        <v>1467</v>
      </c>
      <c r="D56" s="37">
        <v>1639</v>
      </c>
      <c r="E56" s="38">
        <v>22734</v>
      </c>
      <c r="F56" s="38">
        <v>24137.200000000001</v>
      </c>
      <c r="G56" s="38">
        <v>24137.200000000001</v>
      </c>
      <c r="H56" s="19">
        <f t="shared" si="11"/>
        <v>1.1172460804362645</v>
      </c>
    </row>
    <row r="57" spans="1:8" ht="26.25" x14ac:dyDescent="0.25">
      <c r="A57" s="15" t="s">
        <v>20</v>
      </c>
      <c r="B57" s="21"/>
      <c r="C57" s="35">
        <v>500</v>
      </c>
      <c r="D57" s="35">
        <v>360</v>
      </c>
      <c r="E57" s="36">
        <v>19539.5</v>
      </c>
      <c r="F57" s="36">
        <v>15400</v>
      </c>
      <c r="G57" s="36">
        <v>15400</v>
      </c>
      <c r="H57" s="19"/>
    </row>
    <row r="58" spans="1:8" x14ac:dyDescent="0.25">
      <c r="A58" s="20" t="s">
        <v>11</v>
      </c>
      <c r="B58" s="21" t="s">
        <v>2</v>
      </c>
      <c r="C58" s="37"/>
      <c r="D58" s="37"/>
      <c r="E58" s="38"/>
      <c r="F58" s="38"/>
      <c r="G58" s="38"/>
      <c r="H58" s="31"/>
    </row>
    <row r="59" spans="1:8" x14ac:dyDescent="0.25">
      <c r="A59" s="25" t="s">
        <v>18</v>
      </c>
      <c r="B59" s="21"/>
      <c r="C59" s="37"/>
      <c r="D59" s="37"/>
      <c r="E59" s="38"/>
      <c r="F59" s="38"/>
      <c r="G59" s="38"/>
      <c r="H59" s="31"/>
    </row>
    <row r="60" spans="1:8" ht="25.5" x14ac:dyDescent="0.25">
      <c r="A60" s="20" t="s">
        <v>27</v>
      </c>
      <c r="B60" s="21"/>
      <c r="C60" s="37"/>
      <c r="D60" s="37"/>
      <c r="E60" s="38"/>
      <c r="F60" s="38"/>
      <c r="G60" s="38"/>
      <c r="H60" s="31"/>
    </row>
    <row r="61" spans="1:8" ht="25.5" x14ac:dyDescent="0.25">
      <c r="A61" s="20" t="s">
        <v>19</v>
      </c>
      <c r="B61" s="21"/>
      <c r="C61" s="37">
        <v>500</v>
      </c>
      <c r="D61" s="37">
        <v>360</v>
      </c>
      <c r="E61" s="38">
        <v>19539.5</v>
      </c>
      <c r="F61" s="38">
        <v>15400</v>
      </c>
      <c r="G61" s="38">
        <v>15400</v>
      </c>
      <c r="H61" s="64">
        <f t="shared" ref="H61:H62" si="12">D61/C61</f>
        <v>0.72</v>
      </c>
    </row>
    <row r="62" spans="1:8" ht="38.25" x14ac:dyDescent="0.25">
      <c r="A62" s="20" t="s">
        <v>124</v>
      </c>
      <c r="B62" s="21"/>
      <c r="C62" s="37">
        <v>500</v>
      </c>
      <c r="D62" s="37">
        <v>360</v>
      </c>
      <c r="E62" s="38">
        <v>19539.5</v>
      </c>
      <c r="F62" s="38">
        <v>15400</v>
      </c>
      <c r="G62" s="38">
        <v>15400</v>
      </c>
      <c r="H62" s="19">
        <f t="shared" si="12"/>
        <v>0.72</v>
      </c>
    </row>
    <row r="63" spans="1:8" ht="39" x14ac:dyDescent="0.25">
      <c r="A63" s="15" t="s">
        <v>28</v>
      </c>
      <c r="B63" s="21"/>
      <c r="C63" s="35">
        <v>361</v>
      </c>
      <c r="D63" s="35">
        <v>489</v>
      </c>
      <c r="E63" s="36">
        <v>17039.3</v>
      </c>
      <c r="F63" s="36">
        <v>21245.1</v>
      </c>
      <c r="G63" s="36">
        <v>21229.1</v>
      </c>
      <c r="H63" s="19"/>
    </row>
    <row r="64" spans="1:8" x14ac:dyDescent="0.25">
      <c r="A64" s="20" t="s">
        <v>11</v>
      </c>
      <c r="B64" s="21" t="s">
        <v>2</v>
      </c>
      <c r="C64" s="37"/>
      <c r="D64" s="37"/>
      <c r="E64" s="38"/>
      <c r="F64" s="38"/>
      <c r="G64" s="38"/>
      <c r="H64" s="31"/>
    </row>
    <row r="65" spans="1:8" x14ac:dyDescent="0.25">
      <c r="A65" s="25" t="s">
        <v>18</v>
      </c>
      <c r="B65" s="21"/>
      <c r="C65" s="37"/>
      <c r="D65" s="37"/>
      <c r="E65" s="38"/>
      <c r="F65" s="38"/>
      <c r="G65" s="38"/>
      <c r="H65" s="31"/>
    </row>
    <row r="66" spans="1:8" ht="25.5" x14ac:dyDescent="0.25">
      <c r="A66" s="20" t="s">
        <v>27</v>
      </c>
      <c r="B66" s="21"/>
      <c r="C66" s="37"/>
      <c r="D66" s="37"/>
      <c r="E66" s="38"/>
      <c r="F66" s="38"/>
      <c r="G66" s="38"/>
      <c r="H66" s="31"/>
    </row>
    <row r="67" spans="1:8" ht="25.5" x14ac:dyDescent="0.25">
      <c r="A67" s="20" t="s">
        <v>19</v>
      </c>
      <c r="B67" s="21"/>
      <c r="C67" s="37">
        <v>361</v>
      </c>
      <c r="D67" s="37">
        <v>489</v>
      </c>
      <c r="E67" s="38">
        <v>17039.3</v>
      </c>
      <c r="F67" s="38">
        <v>21245.1</v>
      </c>
      <c r="G67" s="38">
        <v>21229.1</v>
      </c>
      <c r="H67" s="19">
        <f t="shared" ref="H67:H68" si="13">D67/C67</f>
        <v>1.3545706371191135</v>
      </c>
    </row>
    <row r="68" spans="1:8" ht="38.25" x14ac:dyDescent="0.25">
      <c r="A68" s="20" t="s">
        <v>124</v>
      </c>
      <c r="B68" s="21"/>
      <c r="C68" s="37">
        <v>361</v>
      </c>
      <c r="D68" s="37">
        <v>489</v>
      </c>
      <c r="E68" s="38">
        <v>17039.3</v>
      </c>
      <c r="F68" s="38">
        <v>21245.1</v>
      </c>
      <c r="G68" s="38">
        <v>21229.1</v>
      </c>
      <c r="H68" s="19">
        <f t="shared" si="13"/>
        <v>1.3545706371191135</v>
      </c>
    </row>
    <row r="69" spans="1:8" ht="51.75" x14ac:dyDescent="0.25">
      <c r="A69" s="15" t="s">
        <v>127</v>
      </c>
      <c r="B69" s="21"/>
      <c r="C69" s="35">
        <v>200</v>
      </c>
      <c r="D69" s="35">
        <v>211</v>
      </c>
      <c r="E69" s="36">
        <v>3048.4</v>
      </c>
      <c r="F69" s="36">
        <v>3300</v>
      </c>
      <c r="G69" s="36">
        <v>3300</v>
      </c>
      <c r="H69" s="19"/>
    </row>
    <row r="70" spans="1:8" x14ac:dyDescent="0.25">
      <c r="A70" s="20" t="s">
        <v>11</v>
      </c>
      <c r="B70" s="21" t="s">
        <v>2</v>
      </c>
      <c r="C70" s="37"/>
      <c r="D70" s="37"/>
      <c r="E70" s="38"/>
      <c r="F70" s="38"/>
      <c r="G70" s="38"/>
      <c r="H70" s="31"/>
    </row>
    <row r="71" spans="1:8" x14ac:dyDescent="0.25">
      <c r="A71" s="25" t="s">
        <v>29</v>
      </c>
      <c r="B71" s="21"/>
      <c r="C71" s="37"/>
      <c r="D71" s="37"/>
      <c r="E71" s="38"/>
      <c r="F71" s="38"/>
      <c r="G71" s="38"/>
      <c r="H71" s="31"/>
    </row>
    <row r="72" spans="1:8" ht="25.5" x14ac:dyDescent="0.25">
      <c r="A72" s="20" t="s">
        <v>27</v>
      </c>
      <c r="B72" s="21"/>
      <c r="C72" s="37"/>
      <c r="D72" s="37"/>
      <c r="E72" s="38"/>
      <c r="F72" s="38"/>
      <c r="G72" s="38"/>
      <c r="H72" s="31"/>
    </row>
    <row r="73" spans="1:8" ht="25.5" x14ac:dyDescent="0.25">
      <c r="A73" s="20" t="s">
        <v>128</v>
      </c>
      <c r="B73" s="21"/>
      <c r="C73" s="37">
        <v>200</v>
      </c>
      <c r="D73" s="37">
        <v>211</v>
      </c>
      <c r="E73" s="38">
        <v>3048.4</v>
      </c>
      <c r="F73" s="38">
        <v>3300</v>
      </c>
      <c r="G73" s="38">
        <v>3300</v>
      </c>
      <c r="H73" s="19">
        <f t="shared" ref="H73:H74" si="14">D73/C73</f>
        <v>1.0549999999999999</v>
      </c>
    </row>
    <row r="74" spans="1:8" ht="38.25" x14ac:dyDescent="0.25">
      <c r="A74" s="20" t="s">
        <v>124</v>
      </c>
      <c r="B74" s="21"/>
      <c r="C74" s="37">
        <v>200</v>
      </c>
      <c r="D74" s="37">
        <v>211</v>
      </c>
      <c r="E74" s="38">
        <v>3048.4</v>
      </c>
      <c r="F74" s="38">
        <v>3300</v>
      </c>
      <c r="G74" s="38">
        <v>3300</v>
      </c>
      <c r="H74" s="19">
        <f t="shared" si="14"/>
        <v>1.0549999999999999</v>
      </c>
    </row>
    <row r="75" spans="1:8" ht="26.25" x14ac:dyDescent="0.25">
      <c r="A75" s="15" t="s">
        <v>129</v>
      </c>
      <c r="B75" s="21"/>
      <c r="C75" s="35">
        <v>406</v>
      </c>
      <c r="D75" s="35">
        <v>419</v>
      </c>
      <c r="E75" s="36">
        <v>6189.2</v>
      </c>
      <c r="F75" s="36">
        <v>6690</v>
      </c>
      <c r="G75" s="36">
        <v>6685</v>
      </c>
      <c r="H75" s="19"/>
    </row>
    <row r="76" spans="1:8" x14ac:dyDescent="0.25">
      <c r="A76" s="20" t="s">
        <v>11</v>
      </c>
      <c r="B76" s="21" t="s">
        <v>2</v>
      </c>
      <c r="C76" s="37"/>
      <c r="D76" s="37"/>
      <c r="E76" s="38"/>
      <c r="F76" s="38"/>
      <c r="G76" s="38"/>
      <c r="H76" s="31"/>
    </row>
    <row r="77" spans="1:8" x14ac:dyDescent="0.25">
      <c r="A77" s="25" t="s">
        <v>29</v>
      </c>
      <c r="B77" s="21"/>
      <c r="C77" s="37"/>
      <c r="D77" s="37"/>
      <c r="E77" s="38"/>
      <c r="F77" s="38"/>
      <c r="G77" s="38"/>
      <c r="H77" s="31"/>
    </row>
    <row r="78" spans="1:8" ht="25.5" x14ac:dyDescent="0.25">
      <c r="A78" s="20" t="s">
        <v>27</v>
      </c>
      <c r="B78" s="21"/>
      <c r="C78" s="37"/>
      <c r="D78" s="37"/>
      <c r="E78" s="38"/>
      <c r="F78" s="38"/>
      <c r="G78" s="38"/>
      <c r="H78" s="31"/>
    </row>
    <row r="79" spans="1:8" ht="25.5" x14ac:dyDescent="0.25">
      <c r="A79" s="20" t="s">
        <v>128</v>
      </c>
      <c r="B79" s="21"/>
      <c r="C79" s="37">
        <v>406</v>
      </c>
      <c r="D79" s="37">
        <v>419</v>
      </c>
      <c r="E79" s="38">
        <v>6189.2</v>
      </c>
      <c r="F79" s="38">
        <v>6690</v>
      </c>
      <c r="G79" s="38">
        <v>6685</v>
      </c>
      <c r="H79" s="19">
        <f t="shared" ref="H79:H80" si="15">D79/C79</f>
        <v>1.0320197044334976</v>
      </c>
    </row>
    <row r="80" spans="1:8" ht="38.25" x14ac:dyDescent="0.25">
      <c r="A80" s="20" t="s">
        <v>124</v>
      </c>
      <c r="B80" s="21"/>
      <c r="C80" s="37">
        <v>406</v>
      </c>
      <c r="D80" s="37">
        <v>419</v>
      </c>
      <c r="E80" s="38">
        <v>6189.2</v>
      </c>
      <c r="F80" s="38">
        <v>6690</v>
      </c>
      <c r="G80" s="38">
        <v>6685</v>
      </c>
      <c r="H80" s="19">
        <f t="shared" si="15"/>
        <v>1.0320197044334976</v>
      </c>
    </row>
    <row r="81" spans="1:8" ht="39" x14ac:dyDescent="0.25">
      <c r="A81" s="15" t="s">
        <v>22</v>
      </c>
      <c r="B81" s="21"/>
      <c r="C81" s="35">
        <v>1856</v>
      </c>
      <c r="D81" s="35">
        <v>3244</v>
      </c>
      <c r="E81" s="36">
        <v>3866.3</v>
      </c>
      <c r="F81" s="36">
        <v>3596.3</v>
      </c>
      <c r="G81" s="36">
        <v>3596.3</v>
      </c>
      <c r="H81" s="19"/>
    </row>
    <row r="82" spans="1:8" x14ac:dyDescent="0.25">
      <c r="A82" s="20" t="s">
        <v>11</v>
      </c>
      <c r="B82" s="21" t="s">
        <v>87</v>
      </c>
      <c r="C82" s="37"/>
      <c r="D82" s="37"/>
      <c r="E82" s="38"/>
      <c r="F82" s="38"/>
      <c r="G82" s="38"/>
      <c r="H82" s="31"/>
    </row>
    <row r="83" spans="1:8" x14ac:dyDescent="0.25">
      <c r="A83" s="25" t="s">
        <v>21</v>
      </c>
      <c r="B83" s="21"/>
      <c r="C83" s="37"/>
      <c r="D83" s="37"/>
      <c r="E83" s="38"/>
      <c r="F83" s="38"/>
      <c r="G83" s="38"/>
      <c r="H83" s="31"/>
    </row>
    <row r="84" spans="1:8" ht="25.5" x14ac:dyDescent="0.25">
      <c r="A84" s="20" t="s">
        <v>23</v>
      </c>
      <c r="B84" s="21"/>
      <c r="C84" s="37">
        <v>1856</v>
      </c>
      <c r="D84" s="37">
        <v>3244</v>
      </c>
      <c r="E84" s="38">
        <v>3866.3</v>
      </c>
      <c r="F84" s="38">
        <v>3596.3</v>
      </c>
      <c r="G84" s="38">
        <v>3596.3</v>
      </c>
      <c r="H84" s="19">
        <f t="shared" ref="H84:H85" si="16">D84/C84</f>
        <v>1.7478448275862069</v>
      </c>
    </row>
    <row r="85" spans="1:8" ht="38.25" x14ac:dyDescent="0.25">
      <c r="A85" s="20" t="s">
        <v>124</v>
      </c>
      <c r="B85" s="21"/>
      <c r="C85" s="37">
        <v>1856</v>
      </c>
      <c r="D85" s="37">
        <v>3244</v>
      </c>
      <c r="E85" s="38">
        <v>3866.3</v>
      </c>
      <c r="F85" s="38">
        <v>3596.3</v>
      </c>
      <c r="G85" s="38">
        <v>3596.3</v>
      </c>
      <c r="H85" s="19">
        <f t="shared" si="16"/>
        <v>1.7478448275862069</v>
      </c>
    </row>
    <row r="86" spans="1:8" ht="26.25" x14ac:dyDescent="0.25">
      <c r="A86" s="15" t="s">
        <v>20</v>
      </c>
      <c r="B86" s="21"/>
      <c r="C86" s="35">
        <v>428</v>
      </c>
      <c r="D86" s="35">
        <v>203</v>
      </c>
      <c r="E86" s="36">
        <v>2233.3000000000002</v>
      </c>
      <c r="F86" s="36">
        <v>1933.3</v>
      </c>
      <c r="G86" s="36">
        <v>1933.3</v>
      </c>
      <c r="H86" s="64"/>
    </row>
    <row r="87" spans="1:8" x14ac:dyDescent="0.25">
      <c r="A87" s="20" t="s">
        <v>11</v>
      </c>
      <c r="B87" s="21" t="s">
        <v>2</v>
      </c>
      <c r="C87" s="37"/>
      <c r="D87" s="37"/>
      <c r="E87" s="38"/>
      <c r="F87" s="38"/>
      <c r="G87" s="38"/>
      <c r="H87" s="31"/>
    </row>
    <row r="88" spans="1:8" ht="38.25" x14ac:dyDescent="0.25">
      <c r="A88" s="20" t="s">
        <v>24</v>
      </c>
      <c r="B88" s="21"/>
      <c r="C88" s="37">
        <v>428</v>
      </c>
      <c r="D88" s="37">
        <v>203</v>
      </c>
      <c r="E88" s="38">
        <v>2233.3000000000002</v>
      </c>
      <c r="F88" s="38">
        <v>1933.3</v>
      </c>
      <c r="G88" s="38">
        <v>1933.3</v>
      </c>
      <c r="H88" s="19">
        <f t="shared" ref="H88:H89" si="17">D88/C88</f>
        <v>0.47429906542056077</v>
      </c>
    </row>
    <row r="89" spans="1:8" ht="38.25" x14ac:dyDescent="0.25">
      <c r="A89" s="20" t="s">
        <v>124</v>
      </c>
      <c r="B89" s="21"/>
      <c r="C89" s="37">
        <v>428</v>
      </c>
      <c r="D89" s="37">
        <v>203</v>
      </c>
      <c r="E89" s="38">
        <v>2233.3000000000002</v>
      </c>
      <c r="F89" s="38">
        <v>1933.3</v>
      </c>
      <c r="G89" s="38">
        <v>1933.3</v>
      </c>
      <c r="H89" s="19">
        <f t="shared" si="17"/>
        <v>0.47429906542056077</v>
      </c>
    </row>
    <row r="90" spans="1:8" ht="38.25" x14ac:dyDescent="0.25">
      <c r="A90" s="20" t="s">
        <v>130</v>
      </c>
      <c r="B90" s="21"/>
      <c r="C90" s="35">
        <v>29679</v>
      </c>
      <c r="D90" s="35">
        <v>30245</v>
      </c>
      <c r="E90" s="36">
        <v>689.5</v>
      </c>
      <c r="F90" s="36">
        <v>689.5</v>
      </c>
      <c r="G90" s="36">
        <v>689.5</v>
      </c>
      <c r="H90" s="19"/>
    </row>
    <row r="91" spans="1:8" x14ac:dyDescent="0.25">
      <c r="A91" s="20" t="s">
        <v>11</v>
      </c>
      <c r="B91" s="21" t="s">
        <v>2</v>
      </c>
      <c r="C91" s="37"/>
      <c r="D91" s="37"/>
      <c r="E91" s="38"/>
      <c r="F91" s="38"/>
      <c r="G91" s="38"/>
      <c r="H91" s="31"/>
    </row>
    <row r="92" spans="1:8" ht="25.5" x14ac:dyDescent="0.25">
      <c r="A92" s="20" t="s">
        <v>25</v>
      </c>
      <c r="B92" s="21"/>
      <c r="C92" s="37">
        <v>29679</v>
      </c>
      <c r="D92" s="37">
        <v>30245</v>
      </c>
      <c r="E92" s="38">
        <v>689.5</v>
      </c>
      <c r="F92" s="38">
        <v>689.5</v>
      </c>
      <c r="G92" s="38">
        <v>689.5</v>
      </c>
      <c r="H92" s="19">
        <f t="shared" ref="H92:H93" si="18">D92/C92</f>
        <v>1.0190707234071228</v>
      </c>
    </row>
    <row r="93" spans="1:8" ht="38.25" x14ac:dyDescent="0.25">
      <c r="A93" s="20" t="s">
        <v>124</v>
      </c>
      <c r="B93" s="21"/>
      <c r="C93" s="37">
        <v>29679</v>
      </c>
      <c r="D93" s="37">
        <v>30245</v>
      </c>
      <c r="E93" s="38">
        <v>689.5</v>
      </c>
      <c r="F93" s="38">
        <v>689.5</v>
      </c>
      <c r="G93" s="38">
        <v>689.5</v>
      </c>
      <c r="H93" s="19">
        <f t="shared" si="18"/>
        <v>1.0190707234071228</v>
      </c>
    </row>
    <row r="94" spans="1:8" x14ac:dyDescent="0.25">
      <c r="A94" s="39"/>
      <c r="B94" s="39"/>
      <c r="C94" s="37"/>
      <c r="D94" s="37"/>
      <c r="E94" s="37"/>
      <c r="F94" s="37"/>
      <c r="G94" s="37"/>
      <c r="H94" s="31"/>
    </row>
    <row r="95" spans="1:8" x14ac:dyDescent="0.25">
      <c r="A95" s="40" t="s">
        <v>30</v>
      </c>
      <c r="B95" s="39"/>
      <c r="C95" s="37"/>
      <c r="D95" s="37"/>
      <c r="E95" s="41">
        <f>-E9+E15+E21+E27+E33+E39+E45+E51+E57+E63+E69+E75+E81+E86+E90</f>
        <v>661886.00000000012</v>
      </c>
      <c r="F95" s="41">
        <f t="shared" ref="F95:G95" si="19">-F9+F15+F21+F27+F33+F39+F45+F51+F57+F63+F69+F75+F81+F86+F90</f>
        <v>748474.5</v>
      </c>
      <c r="G95" s="41">
        <f t="shared" si="19"/>
        <v>748249</v>
      </c>
      <c r="H95" s="19">
        <f>G95/F95</f>
        <v>0.99969872053089315</v>
      </c>
    </row>
    <row r="96" spans="1:8" x14ac:dyDescent="0.25">
      <c r="A96" s="39"/>
      <c r="B96" s="39"/>
      <c r="C96" s="37"/>
      <c r="D96" s="37"/>
      <c r="E96" s="37"/>
      <c r="F96" s="37"/>
      <c r="G96" s="37"/>
      <c r="H96" s="31"/>
    </row>
    <row r="97" spans="1:8" ht="45.75" customHeight="1" x14ac:dyDescent="0.25">
      <c r="A97" s="42" t="s">
        <v>131</v>
      </c>
      <c r="B97" s="43"/>
      <c r="C97" s="44"/>
      <c r="D97" s="44"/>
      <c r="E97" s="44"/>
      <c r="F97" s="44"/>
      <c r="G97" s="44"/>
      <c r="H97" s="31"/>
    </row>
    <row r="98" spans="1:8" ht="25.5" x14ac:dyDescent="0.25">
      <c r="A98" s="43" t="s">
        <v>31</v>
      </c>
      <c r="B98" s="43"/>
      <c r="C98" s="44"/>
      <c r="D98" s="44"/>
      <c r="E98" s="44"/>
      <c r="F98" s="44"/>
      <c r="G98" s="44"/>
      <c r="H98" s="31"/>
    </row>
    <row r="99" spans="1:8" ht="25.5" x14ac:dyDescent="0.25">
      <c r="A99" s="43" t="s">
        <v>31</v>
      </c>
      <c r="B99" s="43" t="s">
        <v>32</v>
      </c>
      <c r="C99" s="44">
        <v>122</v>
      </c>
      <c r="D99" s="44">
        <v>122</v>
      </c>
      <c r="E99" s="44">
        <v>1980</v>
      </c>
      <c r="F99" s="44">
        <v>2083.5</v>
      </c>
      <c r="G99" s="44">
        <v>2083.5</v>
      </c>
      <c r="H99" s="19">
        <f t="shared" ref="H99" si="20">D99/C99</f>
        <v>1</v>
      </c>
    </row>
    <row r="100" spans="1:8" x14ac:dyDescent="0.25">
      <c r="A100" s="43" t="s">
        <v>33</v>
      </c>
      <c r="B100" s="43"/>
      <c r="C100" s="44"/>
      <c r="D100" s="44"/>
      <c r="E100" s="44"/>
      <c r="F100" s="44"/>
      <c r="G100" s="44"/>
      <c r="H100" s="31"/>
    </row>
    <row r="101" spans="1:8" x14ac:dyDescent="0.25">
      <c r="A101" s="43" t="s">
        <v>34</v>
      </c>
      <c r="B101" s="43"/>
      <c r="C101" s="44"/>
      <c r="D101" s="44"/>
      <c r="E101" s="44"/>
      <c r="F101" s="44"/>
      <c r="G101" s="44"/>
      <c r="H101" s="31"/>
    </row>
    <row r="102" spans="1:8" x14ac:dyDescent="0.25">
      <c r="A102" s="43" t="s">
        <v>35</v>
      </c>
      <c r="B102" s="43" t="s">
        <v>36</v>
      </c>
      <c r="C102" s="44">
        <v>9777.9</v>
      </c>
      <c r="D102" s="44">
        <v>9777.9</v>
      </c>
      <c r="E102" s="44">
        <v>8497.2999999999993</v>
      </c>
      <c r="F102" s="44">
        <v>137733.70000000001</v>
      </c>
      <c r="G102" s="44">
        <v>137651.1</v>
      </c>
      <c r="H102" s="19">
        <f t="shared" ref="H102" si="21">D102/C102</f>
        <v>1</v>
      </c>
    </row>
    <row r="103" spans="1:8" x14ac:dyDescent="0.25">
      <c r="A103" s="39"/>
      <c r="B103" s="39"/>
      <c r="C103" s="37"/>
      <c r="D103" s="37"/>
      <c r="E103" s="37"/>
      <c r="F103" s="37"/>
      <c r="G103" s="37"/>
      <c r="H103" s="31"/>
    </row>
    <row r="104" spans="1:8" ht="38.25" x14ac:dyDescent="0.25">
      <c r="A104" s="45" t="s">
        <v>37</v>
      </c>
      <c r="B104" s="46"/>
      <c r="C104" s="47"/>
      <c r="D104" s="47"/>
      <c r="E104" s="47"/>
      <c r="F104" s="47"/>
      <c r="G104" s="47"/>
      <c r="H104" s="48"/>
    </row>
    <row r="105" spans="1:8" x14ac:dyDescent="0.25">
      <c r="A105" s="45" t="s">
        <v>38</v>
      </c>
      <c r="B105" s="46" t="s">
        <v>39</v>
      </c>
      <c r="C105" s="49">
        <v>260300</v>
      </c>
      <c r="D105" s="47">
        <v>280392</v>
      </c>
      <c r="E105" s="47"/>
      <c r="F105" s="47"/>
      <c r="G105" s="47"/>
      <c r="H105" s="50">
        <f>D105/C105</f>
        <v>1.0771878601613523</v>
      </c>
    </row>
    <row r="106" spans="1:8" x14ac:dyDescent="0.25">
      <c r="A106" s="51" t="s">
        <v>40</v>
      </c>
      <c r="B106" s="46"/>
      <c r="C106" s="47"/>
      <c r="D106" s="47"/>
      <c r="E106" s="47"/>
      <c r="F106" s="47"/>
      <c r="G106" s="47"/>
      <c r="H106" s="48"/>
    </row>
    <row r="107" spans="1:8" x14ac:dyDescent="0.25">
      <c r="A107" s="45" t="s">
        <v>41</v>
      </c>
      <c r="B107" s="46"/>
      <c r="C107" s="47"/>
      <c r="D107" s="47"/>
      <c r="E107" s="52">
        <v>14775.4</v>
      </c>
      <c r="F107" s="52">
        <v>15414.7</v>
      </c>
      <c r="G107" s="52">
        <v>15414.7</v>
      </c>
      <c r="H107" s="48"/>
    </row>
    <row r="108" spans="1:8" ht="25.5" x14ac:dyDescent="0.25">
      <c r="A108" s="45" t="s">
        <v>42</v>
      </c>
      <c r="B108" s="46"/>
      <c r="C108" s="47"/>
      <c r="D108" s="47"/>
      <c r="E108" s="52">
        <v>14775.4</v>
      </c>
      <c r="F108" s="52">
        <v>15414.7</v>
      </c>
      <c r="G108" s="52">
        <v>15414.7</v>
      </c>
      <c r="H108" s="48"/>
    </row>
    <row r="109" spans="1:8" ht="38.25" x14ac:dyDescent="0.25">
      <c r="A109" s="45" t="s">
        <v>43</v>
      </c>
      <c r="B109" s="46"/>
      <c r="C109" s="47"/>
      <c r="D109" s="47"/>
      <c r="E109" s="47"/>
      <c r="F109" s="47"/>
      <c r="G109" s="47"/>
      <c r="H109" s="48"/>
    </row>
    <row r="110" spans="1:8" x14ac:dyDescent="0.25">
      <c r="A110" s="45" t="s">
        <v>44</v>
      </c>
      <c r="B110" s="46" t="s">
        <v>39</v>
      </c>
      <c r="C110" s="47">
        <v>540</v>
      </c>
      <c r="D110" s="47">
        <v>540</v>
      </c>
      <c r="E110" s="47"/>
      <c r="F110" s="47"/>
      <c r="G110" s="47"/>
      <c r="H110" s="50">
        <f>D110/C110</f>
        <v>1</v>
      </c>
    </row>
    <row r="111" spans="1:8" x14ac:dyDescent="0.25">
      <c r="A111" s="51" t="s">
        <v>40</v>
      </c>
      <c r="B111" s="46"/>
      <c r="C111" s="47"/>
      <c r="D111" s="47"/>
      <c r="E111" s="47"/>
      <c r="F111" s="47"/>
      <c r="G111" s="47"/>
      <c r="H111" s="48"/>
    </row>
    <row r="112" spans="1:8" x14ac:dyDescent="0.25">
      <c r="A112" s="45" t="s">
        <v>41</v>
      </c>
      <c r="B112" s="46"/>
      <c r="C112" s="47"/>
      <c r="D112" s="47"/>
      <c r="E112" s="52">
        <v>1200.9000000000001</v>
      </c>
      <c r="F112" s="52">
        <v>1200.9000000000001</v>
      </c>
      <c r="G112" s="52">
        <v>1200.9000000000001</v>
      </c>
      <c r="H112" s="48"/>
    </row>
    <row r="113" spans="1:8" ht="25.5" x14ac:dyDescent="0.25">
      <c r="A113" s="45" t="s">
        <v>45</v>
      </c>
      <c r="B113" s="46"/>
      <c r="C113" s="47"/>
      <c r="D113" s="47"/>
      <c r="E113" s="52">
        <v>1200.9000000000001</v>
      </c>
      <c r="F113" s="52">
        <v>1200.9000000000001</v>
      </c>
      <c r="G113" s="52">
        <v>1200.9000000000001</v>
      </c>
      <c r="H113" s="48"/>
    </row>
    <row r="114" spans="1:8" ht="25.5" x14ac:dyDescent="0.25">
      <c r="A114" s="45" t="s">
        <v>132</v>
      </c>
      <c r="B114" s="46"/>
      <c r="C114" s="47"/>
      <c r="D114" s="47"/>
      <c r="E114" s="47"/>
      <c r="F114" s="47"/>
      <c r="G114" s="47"/>
      <c r="H114" s="48"/>
    </row>
    <row r="115" spans="1:8" x14ac:dyDescent="0.25">
      <c r="A115" s="45" t="s">
        <v>44</v>
      </c>
      <c r="B115" s="46" t="s">
        <v>39</v>
      </c>
      <c r="C115" s="47">
        <v>10194</v>
      </c>
      <c r="D115" s="47">
        <v>10194</v>
      </c>
      <c r="E115" s="47"/>
      <c r="F115" s="47"/>
      <c r="G115" s="47"/>
      <c r="H115" s="50">
        <f>D115/C115</f>
        <v>1</v>
      </c>
    </row>
    <row r="116" spans="1:8" x14ac:dyDescent="0.25">
      <c r="A116" s="51" t="s">
        <v>40</v>
      </c>
      <c r="B116" s="46"/>
      <c r="C116" s="47"/>
      <c r="D116" s="47"/>
      <c r="E116" s="47"/>
      <c r="F116" s="47"/>
      <c r="G116" s="47"/>
      <c r="H116" s="48"/>
    </row>
    <row r="117" spans="1:8" x14ac:dyDescent="0.25">
      <c r="A117" s="45" t="s">
        <v>41</v>
      </c>
      <c r="B117" s="46"/>
      <c r="C117" s="47"/>
      <c r="D117" s="47"/>
      <c r="E117" s="52">
        <v>1802</v>
      </c>
      <c r="F117" s="52">
        <v>1802</v>
      </c>
      <c r="G117" s="52">
        <v>1802</v>
      </c>
      <c r="H117" s="48"/>
    </row>
    <row r="118" spans="1:8" ht="25.5" x14ac:dyDescent="0.25">
      <c r="A118" s="45" t="s">
        <v>46</v>
      </c>
      <c r="B118" s="46"/>
      <c r="C118" s="47"/>
      <c r="D118" s="47"/>
      <c r="E118" s="52">
        <v>1802</v>
      </c>
      <c r="F118" s="52">
        <v>1802</v>
      </c>
      <c r="G118" s="52">
        <v>1802</v>
      </c>
      <c r="H118" s="48"/>
    </row>
    <row r="119" spans="1:8" ht="38.25" x14ac:dyDescent="0.25">
      <c r="A119" s="45" t="s">
        <v>47</v>
      </c>
      <c r="B119" s="46"/>
      <c r="C119" s="47"/>
      <c r="D119" s="47"/>
      <c r="E119" s="47"/>
      <c r="F119" s="47"/>
      <c r="G119" s="47"/>
      <c r="H119" s="48"/>
    </row>
    <row r="120" spans="1:8" x14ac:dyDescent="0.25">
      <c r="A120" s="45" t="s">
        <v>48</v>
      </c>
      <c r="B120" s="46" t="s">
        <v>39</v>
      </c>
      <c r="C120" s="49">
        <v>300</v>
      </c>
      <c r="D120" s="47">
        <v>285</v>
      </c>
      <c r="E120" s="47"/>
      <c r="F120" s="47"/>
      <c r="G120" s="47"/>
      <c r="H120" s="50">
        <f>D120/C120</f>
        <v>0.95</v>
      </c>
    </row>
    <row r="121" spans="1:8" x14ac:dyDescent="0.25">
      <c r="A121" s="51" t="s">
        <v>40</v>
      </c>
      <c r="B121" s="46"/>
      <c r="C121" s="47"/>
      <c r="D121" s="47"/>
      <c r="E121" s="47"/>
      <c r="F121" s="47"/>
      <c r="G121" s="47"/>
      <c r="H121" s="48"/>
    </row>
    <row r="122" spans="1:8" x14ac:dyDescent="0.25">
      <c r="A122" s="45" t="s">
        <v>41</v>
      </c>
      <c r="B122" s="46"/>
      <c r="C122" s="47"/>
      <c r="D122" s="47"/>
      <c r="E122" s="52">
        <v>2424.3000000000002</v>
      </c>
      <c r="F122" s="52">
        <v>2424.3000000000002</v>
      </c>
      <c r="G122" s="52">
        <v>2424.3000000000002</v>
      </c>
      <c r="H122" s="48"/>
    </row>
    <row r="123" spans="1:8" ht="25.5" x14ac:dyDescent="0.25">
      <c r="A123" s="45" t="s">
        <v>49</v>
      </c>
      <c r="B123" s="46"/>
      <c r="C123" s="47"/>
      <c r="D123" s="47"/>
      <c r="E123" s="52">
        <v>2424.3000000000002</v>
      </c>
      <c r="F123" s="52">
        <v>2424.3000000000002</v>
      </c>
      <c r="G123" s="52">
        <v>2424.3000000000002</v>
      </c>
      <c r="H123" s="48"/>
    </row>
    <row r="124" spans="1:8" x14ac:dyDescent="0.25">
      <c r="A124" s="45" t="s">
        <v>50</v>
      </c>
      <c r="B124" s="46"/>
      <c r="C124" s="47"/>
      <c r="D124" s="47"/>
      <c r="E124" s="47"/>
      <c r="F124" s="47"/>
      <c r="G124" s="47"/>
      <c r="H124" s="48"/>
    </row>
    <row r="125" spans="1:8" x14ac:dyDescent="0.25">
      <c r="A125" s="45" t="s">
        <v>51</v>
      </c>
      <c r="B125" s="46" t="s">
        <v>39</v>
      </c>
      <c r="C125" s="49">
        <v>6</v>
      </c>
      <c r="D125" s="47">
        <v>6</v>
      </c>
      <c r="E125" s="47"/>
      <c r="F125" s="47"/>
      <c r="G125" s="47"/>
      <c r="H125" s="50">
        <f>D125/C125</f>
        <v>1</v>
      </c>
    </row>
    <row r="126" spans="1:8" ht="25.5" x14ac:dyDescent="0.25">
      <c r="A126" s="51" t="s">
        <v>52</v>
      </c>
      <c r="B126" s="46"/>
      <c r="C126" s="47"/>
      <c r="D126" s="47"/>
      <c r="E126" s="47"/>
      <c r="F126" s="47"/>
      <c r="G126" s="47"/>
      <c r="H126" s="48"/>
    </row>
    <row r="127" spans="1:8" x14ac:dyDescent="0.25">
      <c r="A127" s="45" t="s">
        <v>53</v>
      </c>
      <c r="B127" s="46"/>
      <c r="C127" s="47"/>
      <c r="D127" s="47"/>
      <c r="E127" s="52">
        <v>3000</v>
      </c>
      <c r="F127" s="52">
        <v>3000</v>
      </c>
      <c r="G127" s="52">
        <v>3000</v>
      </c>
      <c r="H127" s="48"/>
    </row>
    <row r="128" spans="1:8" x14ac:dyDescent="0.25">
      <c r="A128" s="45" t="s">
        <v>54</v>
      </c>
      <c r="B128" s="46"/>
      <c r="C128" s="47"/>
      <c r="D128" s="47"/>
      <c r="E128" s="52">
        <v>3000</v>
      </c>
      <c r="F128" s="52">
        <v>3000</v>
      </c>
      <c r="G128" s="52">
        <v>3000</v>
      </c>
      <c r="H128" s="48"/>
    </row>
    <row r="129" spans="1:8" ht="25.5" x14ac:dyDescent="0.25">
      <c r="A129" s="45" t="s">
        <v>55</v>
      </c>
      <c r="B129" s="46"/>
      <c r="C129" s="47"/>
      <c r="D129" s="47"/>
      <c r="E129" s="47"/>
      <c r="F129" s="47"/>
      <c r="G129" s="47"/>
      <c r="H129" s="48"/>
    </row>
    <row r="130" spans="1:8" x14ac:dyDescent="0.25">
      <c r="A130" s="45" t="s">
        <v>56</v>
      </c>
      <c r="B130" s="46" t="s">
        <v>57</v>
      </c>
      <c r="C130" s="47">
        <v>19700</v>
      </c>
      <c r="D130" s="47">
        <v>19876</v>
      </c>
      <c r="E130" s="47"/>
      <c r="F130" s="47"/>
      <c r="G130" s="47"/>
      <c r="H130" s="50">
        <f>D130/C130</f>
        <v>1.0089340101522843</v>
      </c>
    </row>
    <row r="131" spans="1:8" ht="25.5" x14ac:dyDescent="0.25">
      <c r="A131" s="51" t="s">
        <v>52</v>
      </c>
      <c r="B131" s="46"/>
      <c r="C131" s="47"/>
      <c r="D131" s="47"/>
      <c r="E131" s="47"/>
      <c r="F131" s="47"/>
      <c r="G131" s="47"/>
      <c r="H131" s="48"/>
    </row>
    <row r="132" spans="1:8" x14ac:dyDescent="0.25">
      <c r="A132" s="45" t="s">
        <v>53</v>
      </c>
      <c r="B132" s="46"/>
      <c r="C132" s="47"/>
      <c r="D132" s="47"/>
      <c r="E132" s="52">
        <v>9257.2999999999993</v>
      </c>
      <c r="F132" s="52">
        <v>8948.2999999999993</v>
      </c>
      <c r="G132" s="52">
        <v>8948.2999999999993</v>
      </c>
      <c r="H132" s="48"/>
    </row>
    <row r="133" spans="1:8" ht="25.5" x14ac:dyDescent="0.25">
      <c r="A133" s="45" t="s">
        <v>58</v>
      </c>
      <c r="B133" s="46"/>
      <c r="C133" s="47"/>
      <c r="D133" s="47"/>
      <c r="E133" s="52">
        <v>9257.2999999999993</v>
      </c>
      <c r="F133" s="52">
        <v>8948.2999999999993</v>
      </c>
      <c r="G133" s="52">
        <v>8948.2999999999993</v>
      </c>
      <c r="H133" s="48"/>
    </row>
    <row r="134" spans="1:8" ht="25.5" x14ac:dyDescent="0.25">
      <c r="A134" s="45" t="s">
        <v>59</v>
      </c>
      <c r="B134" s="46"/>
      <c r="C134" s="47"/>
      <c r="D134" s="47"/>
      <c r="E134" s="47"/>
      <c r="F134" s="47"/>
      <c r="G134" s="47"/>
      <c r="H134" s="48"/>
    </row>
    <row r="135" spans="1:8" x14ac:dyDescent="0.25">
      <c r="A135" s="45" t="s">
        <v>56</v>
      </c>
      <c r="B135" s="46" t="s">
        <v>57</v>
      </c>
      <c r="C135" s="47">
        <v>11000</v>
      </c>
      <c r="D135" s="47">
        <v>10825</v>
      </c>
      <c r="E135" s="47"/>
      <c r="F135" s="47"/>
      <c r="G135" s="47"/>
      <c r="H135" s="50">
        <f>D135/C135</f>
        <v>0.98409090909090913</v>
      </c>
    </row>
    <row r="136" spans="1:8" ht="25.5" x14ac:dyDescent="0.25">
      <c r="A136" s="51" t="s">
        <v>52</v>
      </c>
      <c r="B136" s="46"/>
      <c r="C136" s="47"/>
      <c r="D136" s="47"/>
      <c r="E136" s="47"/>
      <c r="F136" s="47"/>
      <c r="G136" s="47"/>
      <c r="H136" s="48"/>
    </row>
    <row r="137" spans="1:8" x14ac:dyDescent="0.25">
      <c r="A137" s="45" t="s">
        <v>53</v>
      </c>
      <c r="B137" s="46"/>
      <c r="C137" s="47"/>
      <c r="D137" s="47"/>
      <c r="E137" s="52">
        <v>4278</v>
      </c>
      <c r="F137" s="52">
        <v>4278</v>
      </c>
      <c r="G137" s="52">
        <v>4278</v>
      </c>
      <c r="H137" s="48"/>
    </row>
    <row r="138" spans="1:8" ht="25.5" x14ac:dyDescent="0.25">
      <c r="A138" s="45" t="s">
        <v>60</v>
      </c>
      <c r="B138" s="46"/>
      <c r="C138" s="47"/>
      <c r="D138" s="47"/>
      <c r="E138" s="52">
        <v>4278</v>
      </c>
      <c r="F138" s="52">
        <v>4278</v>
      </c>
      <c r="G138" s="52">
        <v>4278</v>
      </c>
      <c r="H138" s="48"/>
    </row>
    <row r="139" spans="1:8" ht="38.25" x14ac:dyDescent="0.25">
      <c r="A139" s="45" t="s">
        <v>47</v>
      </c>
      <c r="B139" s="46"/>
      <c r="C139" s="47"/>
      <c r="D139" s="47"/>
      <c r="E139" s="47"/>
      <c r="F139" s="47"/>
      <c r="G139" s="47"/>
      <c r="H139" s="48"/>
    </row>
    <row r="140" spans="1:8" x14ac:dyDescent="0.25">
      <c r="A140" s="45" t="s">
        <v>48</v>
      </c>
      <c r="B140" s="46" t="s">
        <v>61</v>
      </c>
      <c r="C140" s="47">
        <v>10</v>
      </c>
      <c r="D140" s="47">
        <v>10</v>
      </c>
      <c r="E140" s="47"/>
      <c r="F140" s="47"/>
      <c r="G140" s="47"/>
      <c r="H140" s="50">
        <f>D140/C140</f>
        <v>1</v>
      </c>
    </row>
    <row r="141" spans="1:8" ht="25.5" x14ac:dyDescent="0.25">
      <c r="A141" s="51" t="s">
        <v>52</v>
      </c>
      <c r="B141" s="46"/>
      <c r="C141" s="47"/>
      <c r="D141" s="47"/>
      <c r="E141" s="47"/>
      <c r="F141" s="47"/>
      <c r="G141" s="47"/>
      <c r="H141" s="48"/>
    </row>
    <row r="142" spans="1:8" x14ac:dyDescent="0.25">
      <c r="A142" s="45" t="s">
        <v>53</v>
      </c>
      <c r="B142" s="46"/>
      <c r="C142" s="47"/>
      <c r="D142" s="47"/>
      <c r="E142" s="52">
        <v>500</v>
      </c>
      <c r="F142" s="52">
        <v>500</v>
      </c>
      <c r="G142" s="52">
        <v>500</v>
      </c>
      <c r="H142" s="48"/>
    </row>
    <row r="143" spans="1:8" ht="25.5" x14ac:dyDescent="0.25">
      <c r="A143" s="45" t="s">
        <v>49</v>
      </c>
      <c r="B143" s="46"/>
      <c r="C143" s="47"/>
      <c r="D143" s="47"/>
      <c r="E143" s="52">
        <v>500</v>
      </c>
      <c r="F143" s="52">
        <v>500</v>
      </c>
      <c r="G143" s="52">
        <v>500</v>
      </c>
      <c r="H143" s="48"/>
    </row>
    <row r="144" spans="1:8" ht="38.25" x14ac:dyDescent="0.25">
      <c r="A144" s="45" t="s">
        <v>62</v>
      </c>
      <c r="B144" s="46"/>
      <c r="C144" s="47"/>
      <c r="D144" s="47"/>
      <c r="E144" s="47"/>
      <c r="F144" s="47"/>
      <c r="G144" s="47"/>
      <c r="H144" s="48"/>
    </row>
    <row r="145" spans="1:8" x14ac:dyDescent="0.25">
      <c r="A145" s="45" t="s">
        <v>63</v>
      </c>
      <c r="B145" s="46" t="s">
        <v>57</v>
      </c>
      <c r="C145" s="47">
        <v>4680</v>
      </c>
      <c r="D145" s="47">
        <v>4473</v>
      </c>
      <c r="E145" s="47"/>
      <c r="F145" s="47"/>
      <c r="G145" s="47"/>
      <c r="H145" s="50">
        <f>D145/C145</f>
        <v>0.95576923076923082</v>
      </c>
    </row>
    <row r="146" spans="1:8" ht="25.5" x14ac:dyDescent="0.25">
      <c r="A146" s="45" t="s">
        <v>52</v>
      </c>
      <c r="B146" s="46"/>
      <c r="C146" s="47"/>
      <c r="D146" s="47"/>
      <c r="E146" s="47"/>
      <c r="F146" s="47"/>
      <c r="G146" s="47"/>
      <c r="H146" s="48"/>
    </row>
    <row r="147" spans="1:8" ht="25.5" x14ac:dyDescent="0.25">
      <c r="A147" s="45" t="s">
        <v>64</v>
      </c>
      <c r="B147" s="46"/>
      <c r="C147" s="47"/>
      <c r="D147" s="47"/>
      <c r="E147" s="52">
        <v>21126.5</v>
      </c>
      <c r="F147" s="52">
        <v>21084.9</v>
      </c>
      <c r="G147" s="52">
        <v>21084.9</v>
      </c>
      <c r="H147" s="48"/>
    </row>
    <row r="148" spans="1:8" ht="25.5" x14ac:dyDescent="0.25">
      <c r="A148" s="45" t="s">
        <v>65</v>
      </c>
      <c r="B148" s="46"/>
      <c r="C148" s="47"/>
      <c r="D148" s="47"/>
      <c r="E148" s="52">
        <v>21126.5</v>
      </c>
      <c r="F148" s="52">
        <v>21084.9</v>
      </c>
      <c r="G148" s="52">
        <v>21084.9</v>
      </c>
      <c r="H148" s="48"/>
    </row>
    <row r="149" spans="1:8" ht="38.25" x14ac:dyDescent="0.25">
      <c r="A149" s="45" t="s">
        <v>47</v>
      </c>
      <c r="B149" s="46"/>
      <c r="C149" s="47"/>
      <c r="D149" s="47"/>
      <c r="E149" s="47"/>
      <c r="F149" s="47"/>
      <c r="G149" s="47"/>
      <c r="H149" s="48"/>
    </row>
    <row r="150" spans="1:8" x14ac:dyDescent="0.25">
      <c r="A150" s="45" t="s">
        <v>48</v>
      </c>
      <c r="B150" s="46" t="s">
        <v>61</v>
      </c>
      <c r="C150" s="49">
        <v>763</v>
      </c>
      <c r="D150" s="47">
        <v>753</v>
      </c>
      <c r="E150" s="47"/>
      <c r="F150" s="47"/>
      <c r="G150" s="47"/>
      <c r="H150" s="50">
        <f>D150/C150</f>
        <v>0.98689384010484926</v>
      </c>
    </row>
    <row r="151" spans="1:8" ht="25.5" x14ac:dyDescent="0.25">
      <c r="A151" s="45" t="s">
        <v>52</v>
      </c>
      <c r="B151" s="46"/>
      <c r="C151" s="47"/>
      <c r="D151" s="47"/>
      <c r="E151" s="47"/>
      <c r="F151" s="47"/>
      <c r="G151" s="47"/>
      <c r="H151" s="48"/>
    </row>
    <row r="152" spans="1:8" ht="25.5" x14ac:dyDescent="0.25">
      <c r="A152" s="45" t="s">
        <v>64</v>
      </c>
      <c r="B152" s="46"/>
      <c r="C152" s="47"/>
      <c r="D152" s="47"/>
      <c r="E152" s="52">
        <v>23671.8</v>
      </c>
      <c r="F152" s="52">
        <v>23671.8</v>
      </c>
      <c r="G152" s="52">
        <v>23671.8</v>
      </c>
      <c r="H152" s="48"/>
    </row>
    <row r="153" spans="1:8" ht="25.5" x14ac:dyDescent="0.25">
      <c r="A153" s="45" t="s">
        <v>49</v>
      </c>
      <c r="B153" s="46"/>
      <c r="C153" s="47"/>
      <c r="D153" s="47"/>
      <c r="E153" s="52">
        <v>23671.8</v>
      </c>
      <c r="F153" s="52">
        <v>23671.8</v>
      </c>
      <c r="G153" s="52">
        <v>23671.8</v>
      </c>
      <c r="H153" s="48"/>
    </row>
    <row r="154" spans="1:8" ht="25.5" x14ac:dyDescent="0.25">
      <c r="A154" s="45" t="s">
        <v>66</v>
      </c>
      <c r="B154" s="46"/>
      <c r="C154" s="47"/>
      <c r="D154" s="47"/>
      <c r="E154" s="47"/>
      <c r="F154" s="47"/>
      <c r="G154" s="47"/>
      <c r="H154" s="48"/>
    </row>
    <row r="155" spans="1:8" x14ac:dyDescent="0.25">
      <c r="A155" s="45" t="s">
        <v>48</v>
      </c>
      <c r="B155" s="46" t="s">
        <v>61</v>
      </c>
      <c r="C155" s="47">
        <v>28</v>
      </c>
      <c r="D155" s="47">
        <v>28</v>
      </c>
      <c r="E155" s="47"/>
      <c r="F155" s="47"/>
      <c r="G155" s="47"/>
      <c r="H155" s="50">
        <f>D155/C155</f>
        <v>1</v>
      </c>
    </row>
    <row r="156" spans="1:8" ht="25.5" x14ac:dyDescent="0.25">
      <c r="A156" s="45" t="s">
        <v>52</v>
      </c>
      <c r="B156" s="46"/>
      <c r="C156" s="47"/>
      <c r="D156" s="47"/>
      <c r="E156" s="47"/>
      <c r="F156" s="47"/>
      <c r="G156" s="47"/>
      <c r="H156" s="48"/>
    </row>
    <row r="157" spans="1:8" ht="25.5" x14ac:dyDescent="0.25">
      <c r="A157" s="45" t="s">
        <v>64</v>
      </c>
      <c r="B157" s="46"/>
      <c r="C157" s="47"/>
      <c r="D157" s="47"/>
      <c r="E157" s="52">
        <v>1068</v>
      </c>
      <c r="F157" s="52">
        <v>1068</v>
      </c>
      <c r="G157" s="52">
        <v>1068</v>
      </c>
      <c r="H157" s="48"/>
    </row>
    <row r="158" spans="1:8" x14ac:dyDescent="0.25">
      <c r="A158" s="45" t="s">
        <v>67</v>
      </c>
      <c r="B158" s="46"/>
      <c r="C158" s="47"/>
      <c r="D158" s="47"/>
      <c r="E158" s="52">
        <v>1068</v>
      </c>
      <c r="F158" s="52">
        <v>1068</v>
      </c>
      <c r="G158" s="52">
        <v>1068</v>
      </c>
      <c r="H158" s="48"/>
    </row>
    <row r="159" spans="1:8" ht="25.5" x14ac:dyDescent="0.25">
      <c r="A159" s="45" t="s">
        <v>68</v>
      </c>
      <c r="B159" s="46"/>
      <c r="C159" s="47"/>
      <c r="D159" s="47"/>
      <c r="E159" s="47"/>
      <c r="F159" s="47"/>
      <c r="G159" s="47"/>
      <c r="H159" s="48"/>
    </row>
    <row r="160" spans="1:8" x14ac:dyDescent="0.25">
      <c r="A160" s="45" t="s">
        <v>69</v>
      </c>
      <c r="B160" s="46" t="s">
        <v>57</v>
      </c>
      <c r="C160" s="47">
        <v>86000</v>
      </c>
      <c r="D160" s="47">
        <v>86015</v>
      </c>
      <c r="E160" s="47"/>
      <c r="F160" s="47"/>
      <c r="G160" s="47"/>
      <c r="H160" s="50">
        <f>D160/C160</f>
        <v>1.0001744186046511</v>
      </c>
    </row>
    <row r="161" spans="1:8" x14ac:dyDescent="0.25">
      <c r="A161" s="45" t="s">
        <v>70</v>
      </c>
      <c r="B161" s="46"/>
      <c r="C161" s="47"/>
      <c r="D161" s="47"/>
      <c r="E161" s="47"/>
      <c r="F161" s="47"/>
      <c r="G161" s="47"/>
      <c r="H161" s="48"/>
    </row>
    <row r="162" spans="1:8" x14ac:dyDescent="0.25">
      <c r="A162" s="45" t="s">
        <v>71</v>
      </c>
      <c r="B162" s="46"/>
      <c r="C162" s="47"/>
      <c r="D162" s="47"/>
      <c r="E162" s="52">
        <v>4055</v>
      </c>
      <c r="F162" s="52">
        <v>4055</v>
      </c>
      <c r="G162" s="52">
        <v>4055</v>
      </c>
      <c r="H162" s="48"/>
    </row>
    <row r="163" spans="1:8" ht="25.5" x14ac:dyDescent="0.25">
      <c r="A163" s="45" t="s">
        <v>72</v>
      </c>
      <c r="B163" s="46"/>
      <c r="C163" s="47"/>
      <c r="D163" s="47"/>
      <c r="E163" s="52">
        <v>4055</v>
      </c>
      <c r="F163" s="52">
        <v>4055</v>
      </c>
      <c r="G163" s="52">
        <v>4055</v>
      </c>
      <c r="H163" s="48"/>
    </row>
    <row r="164" spans="1:8" ht="38.25" x14ac:dyDescent="0.25">
      <c r="A164" s="45" t="s">
        <v>73</v>
      </c>
      <c r="B164" s="46"/>
      <c r="C164" s="47"/>
      <c r="D164" s="47"/>
      <c r="E164" s="47"/>
      <c r="F164" s="47"/>
      <c r="G164" s="47"/>
      <c r="H164" s="48"/>
    </row>
    <row r="165" spans="1:8" x14ac:dyDescent="0.25">
      <c r="A165" s="45" t="s">
        <v>74</v>
      </c>
      <c r="B165" s="46" t="s">
        <v>61</v>
      </c>
      <c r="C165" s="49">
        <v>146850</v>
      </c>
      <c r="D165" s="47">
        <v>148975</v>
      </c>
      <c r="E165" s="47"/>
      <c r="F165" s="47"/>
      <c r="G165" s="47"/>
      <c r="H165" s="50">
        <f>D165/C165</f>
        <v>1.0144705481784133</v>
      </c>
    </row>
    <row r="166" spans="1:8" x14ac:dyDescent="0.25">
      <c r="A166" s="45" t="s">
        <v>70</v>
      </c>
      <c r="B166" s="46"/>
      <c r="C166" s="47"/>
      <c r="D166" s="47"/>
      <c r="E166" s="47"/>
      <c r="F166" s="47"/>
      <c r="G166" s="47"/>
      <c r="H166" s="48"/>
    </row>
    <row r="167" spans="1:8" x14ac:dyDescent="0.25">
      <c r="A167" s="45" t="s">
        <v>71</v>
      </c>
      <c r="B167" s="46"/>
      <c r="C167" s="47"/>
      <c r="D167" s="47"/>
      <c r="E167" s="52">
        <v>10246.299999999999</v>
      </c>
      <c r="F167" s="52">
        <v>9957</v>
      </c>
      <c r="G167" s="52">
        <v>9957</v>
      </c>
      <c r="H167" s="48"/>
    </row>
    <row r="168" spans="1:8" ht="38.25" x14ac:dyDescent="0.25">
      <c r="A168" s="45" t="s">
        <v>75</v>
      </c>
      <c r="B168" s="46"/>
      <c r="C168" s="47"/>
      <c r="D168" s="47"/>
      <c r="E168" s="52">
        <v>10246.299999999999</v>
      </c>
      <c r="F168" s="52">
        <v>9957</v>
      </c>
      <c r="G168" s="52">
        <v>9957</v>
      </c>
      <c r="H168" s="48"/>
    </row>
    <row r="169" spans="1:8" ht="25.5" x14ac:dyDescent="0.25">
      <c r="A169" s="45" t="s">
        <v>76</v>
      </c>
      <c r="B169" s="46"/>
      <c r="C169" s="47"/>
      <c r="D169" s="47"/>
      <c r="E169" s="47"/>
      <c r="F169" s="47"/>
      <c r="G169" s="47"/>
      <c r="H169" s="48"/>
    </row>
    <row r="170" spans="1:8" x14ac:dyDescent="0.25">
      <c r="A170" s="45" t="s">
        <v>77</v>
      </c>
      <c r="B170" s="46" t="s">
        <v>61</v>
      </c>
      <c r="C170" s="49">
        <v>32</v>
      </c>
      <c r="D170" s="47">
        <v>38</v>
      </c>
      <c r="E170" s="47"/>
      <c r="F170" s="47"/>
      <c r="G170" s="47"/>
      <c r="H170" s="50">
        <f>D170/C170</f>
        <v>1.1875</v>
      </c>
    </row>
    <row r="171" spans="1:8" x14ac:dyDescent="0.25">
      <c r="A171" s="45" t="s">
        <v>70</v>
      </c>
      <c r="B171" s="46"/>
      <c r="C171" s="47"/>
      <c r="D171" s="47"/>
      <c r="E171" s="47"/>
      <c r="F171" s="47"/>
      <c r="G171" s="47"/>
      <c r="H171" s="48"/>
    </row>
    <row r="172" spans="1:8" x14ac:dyDescent="0.25">
      <c r="A172" s="45" t="s">
        <v>71</v>
      </c>
      <c r="B172" s="46"/>
      <c r="C172" s="47"/>
      <c r="D172" s="47"/>
      <c r="E172" s="52">
        <v>84.8</v>
      </c>
      <c r="F172" s="52">
        <v>84.8</v>
      </c>
      <c r="G172" s="52">
        <v>84.8</v>
      </c>
      <c r="H172" s="48"/>
    </row>
    <row r="173" spans="1:8" ht="25.5" x14ac:dyDescent="0.25">
      <c r="A173" s="45" t="s">
        <v>78</v>
      </c>
      <c r="B173" s="46"/>
      <c r="C173" s="47"/>
      <c r="D173" s="47"/>
      <c r="E173" s="52">
        <v>84.8</v>
      </c>
      <c r="F173" s="52">
        <v>84.8</v>
      </c>
      <c r="G173" s="52">
        <v>84.8</v>
      </c>
      <c r="H173" s="48"/>
    </row>
    <row r="174" spans="1:8" ht="38.25" x14ac:dyDescent="0.25">
      <c r="A174" s="45" t="s">
        <v>47</v>
      </c>
      <c r="B174" s="46"/>
      <c r="C174" s="47"/>
      <c r="D174" s="47"/>
      <c r="E174" s="47"/>
      <c r="F174" s="47"/>
      <c r="G174" s="47"/>
      <c r="H174" s="48"/>
    </row>
    <row r="175" spans="1:8" x14ac:dyDescent="0.25">
      <c r="A175" s="45" t="s">
        <v>48</v>
      </c>
      <c r="B175" s="46" t="s">
        <v>61</v>
      </c>
      <c r="C175" s="49">
        <v>1592</v>
      </c>
      <c r="D175" s="47">
        <v>1934</v>
      </c>
      <c r="E175" s="47"/>
      <c r="F175" s="47"/>
      <c r="G175" s="47"/>
      <c r="H175" s="50">
        <f>D175/C175</f>
        <v>1.214824120603015</v>
      </c>
    </row>
    <row r="176" spans="1:8" x14ac:dyDescent="0.25">
      <c r="A176" s="45" t="s">
        <v>70</v>
      </c>
      <c r="B176" s="46"/>
      <c r="C176" s="47"/>
      <c r="D176" s="47"/>
      <c r="E176" s="47"/>
      <c r="F176" s="47"/>
      <c r="G176" s="47"/>
      <c r="H176" s="48"/>
    </row>
    <row r="177" spans="1:8" x14ac:dyDescent="0.25">
      <c r="A177" s="45" t="s">
        <v>71</v>
      </c>
      <c r="B177" s="46"/>
      <c r="C177" s="47"/>
      <c r="D177" s="47"/>
      <c r="E177" s="52">
        <v>4154.1000000000004</v>
      </c>
      <c r="F177" s="52">
        <v>4154.1000000000004</v>
      </c>
      <c r="G177" s="52">
        <v>4154.1000000000004</v>
      </c>
      <c r="H177" s="48"/>
    </row>
    <row r="178" spans="1:8" ht="25.5" x14ac:dyDescent="0.25">
      <c r="A178" s="45" t="s">
        <v>49</v>
      </c>
      <c r="B178" s="46"/>
      <c r="C178" s="47"/>
      <c r="D178" s="47"/>
      <c r="E178" s="52">
        <v>4154.1000000000004</v>
      </c>
      <c r="F178" s="52">
        <v>4154.1000000000004</v>
      </c>
      <c r="G178" s="52">
        <v>4154.1000000000004</v>
      </c>
      <c r="H178" s="48"/>
    </row>
    <row r="179" spans="1:8" ht="51" x14ac:dyDescent="0.25">
      <c r="A179" s="45" t="s">
        <v>79</v>
      </c>
      <c r="B179" s="46"/>
      <c r="C179" s="47"/>
      <c r="D179" s="47"/>
      <c r="E179" s="47"/>
      <c r="F179" s="47"/>
      <c r="G179" s="47"/>
      <c r="H179" s="48"/>
    </row>
    <row r="180" spans="1:8" ht="25.5" x14ac:dyDescent="0.25">
      <c r="A180" s="45" t="s">
        <v>80</v>
      </c>
      <c r="B180" s="46" t="s">
        <v>61</v>
      </c>
      <c r="C180" s="49">
        <v>9</v>
      </c>
      <c r="D180" s="47">
        <v>9</v>
      </c>
      <c r="E180" s="47"/>
      <c r="F180" s="47"/>
      <c r="G180" s="47"/>
      <c r="H180" s="50">
        <f>D180/C180</f>
        <v>1</v>
      </c>
    </row>
    <row r="181" spans="1:8" ht="25.5" x14ac:dyDescent="0.25">
      <c r="A181" s="45" t="s">
        <v>81</v>
      </c>
      <c r="B181" s="46"/>
      <c r="C181" s="47"/>
      <c r="D181" s="47"/>
      <c r="E181" s="47"/>
      <c r="F181" s="47"/>
      <c r="G181" s="47"/>
      <c r="H181" s="48"/>
    </row>
    <row r="182" spans="1:8" ht="25.5" x14ac:dyDescent="0.25">
      <c r="A182" s="45" t="s">
        <v>82</v>
      </c>
      <c r="B182" s="46"/>
      <c r="C182" s="47"/>
      <c r="D182" s="47"/>
      <c r="E182" s="52">
        <v>3465</v>
      </c>
      <c r="F182" s="52">
        <v>3465</v>
      </c>
      <c r="G182" s="52">
        <v>3465</v>
      </c>
      <c r="H182" s="48"/>
    </row>
    <row r="183" spans="1:8" ht="51" x14ac:dyDescent="0.25">
      <c r="A183" s="45" t="s">
        <v>83</v>
      </c>
      <c r="B183" s="46"/>
      <c r="C183" s="47"/>
      <c r="D183" s="47"/>
      <c r="E183" s="52">
        <v>3465</v>
      </c>
      <c r="F183" s="52">
        <v>3465</v>
      </c>
      <c r="G183" s="52">
        <v>3465</v>
      </c>
      <c r="H183" s="48"/>
    </row>
    <row r="184" spans="1:8" ht="38.25" x14ac:dyDescent="0.25">
      <c r="A184" s="45" t="s">
        <v>47</v>
      </c>
      <c r="B184" s="46"/>
      <c r="C184" s="47"/>
      <c r="D184" s="47"/>
      <c r="E184" s="47"/>
      <c r="F184" s="47"/>
      <c r="G184" s="47"/>
      <c r="H184" s="48"/>
    </row>
    <row r="185" spans="1:8" x14ac:dyDescent="0.25">
      <c r="A185" s="45" t="s">
        <v>48</v>
      </c>
      <c r="B185" s="46" t="s">
        <v>61</v>
      </c>
      <c r="C185" s="49">
        <v>67</v>
      </c>
      <c r="D185" s="49">
        <v>67</v>
      </c>
      <c r="E185" s="47"/>
      <c r="F185" s="47"/>
      <c r="G185" s="47"/>
      <c r="H185" s="50">
        <f>D185/C185</f>
        <v>1</v>
      </c>
    </row>
    <row r="186" spans="1:8" ht="25.5" x14ac:dyDescent="0.25">
      <c r="A186" s="45" t="s">
        <v>81</v>
      </c>
      <c r="B186" s="46"/>
      <c r="C186" s="47"/>
      <c r="D186" s="47"/>
      <c r="E186" s="47"/>
      <c r="F186" s="47"/>
      <c r="G186" s="47"/>
      <c r="H186" s="48"/>
    </row>
    <row r="187" spans="1:8" ht="25.5" x14ac:dyDescent="0.25">
      <c r="A187" s="45" t="s">
        <v>82</v>
      </c>
      <c r="B187" s="46"/>
      <c r="C187" s="47"/>
      <c r="D187" s="47"/>
      <c r="E187" s="53">
        <v>1670</v>
      </c>
      <c r="F187" s="53">
        <v>1670</v>
      </c>
      <c r="G187" s="53">
        <v>1670</v>
      </c>
      <c r="H187" s="48"/>
    </row>
    <row r="188" spans="1:8" ht="25.5" x14ac:dyDescent="0.25">
      <c r="A188" s="45" t="s">
        <v>49</v>
      </c>
      <c r="B188" s="46"/>
      <c r="C188" s="47"/>
      <c r="D188" s="47"/>
      <c r="E188" s="53">
        <v>1670</v>
      </c>
      <c r="F188" s="53">
        <v>1670</v>
      </c>
      <c r="G188" s="53">
        <v>1670</v>
      </c>
      <c r="H188" s="48"/>
    </row>
    <row r="189" spans="1:8" x14ac:dyDescent="0.25">
      <c r="A189" s="54"/>
      <c r="B189" s="54"/>
      <c r="C189" s="55"/>
      <c r="D189" s="55"/>
      <c r="E189" s="55"/>
      <c r="F189" s="55"/>
      <c r="G189" s="55"/>
      <c r="H189" s="31"/>
    </row>
    <row r="190" spans="1:8" x14ac:dyDescent="0.25">
      <c r="A190" s="39" t="s">
        <v>84</v>
      </c>
      <c r="B190" s="39"/>
      <c r="C190" s="37"/>
      <c r="D190" s="37"/>
      <c r="E190" s="56">
        <f>E107+E112+E117+E122+E127+E132+E137+E142+E147+E152+E157+E162+E167+E172+E177+E182+E187</f>
        <v>106779.40000000001</v>
      </c>
      <c r="F190" s="56">
        <f t="shared" ref="F190:G190" si="22">F107+F112+F117+F122+F127+F132+F137+F142+F147+F152+F157+F162+F167+F172+F177+F182+F187</f>
        <v>106778.8</v>
      </c>
      <c r="G190" s="56">
        <f t="shared" si="22"/>
        <v>106778.8</v>
      </c>
      <c r="H190" s="57">
        <f>G190/F190</f>
        <v>1</v>
      </c>
    </row>
    <row r="191" spans="1:8" x14ac:dyDescent="0.25">
      <c r="A191" s="39"/>
      <c r="B191" s="39"/>
      <c r="C191" s="37"/>
      <c r="D191" s="37"/>
      <c r="E191" s="37"/>
      <c r="F191" s="37"/>
      <c r="G191" s="37"/>
      <c r="H191" s="31"/>
    </row>
    <row r="192" spans="1:8" x14ac:dyDescent="0.25">
      <c r="A192" s="79" t="s">
        <v>85</v>
      </c>
      <c r="B192" s="58" t="s">
        <v>86</v>
      </c>
      <c r="C192" s="53"/>
      <c r="D192" s="53"/>
      <c r="E192" s="53">
        <v>8461</v>
      </c>
      <c r="F192" s="53">
        <v>10874.6</v>
      </c>
      <c r="G192" s="52">
        <v>10874.6</v>
      </c>
      <c r="H192" s="31"/>
    </row>
    <row r="193" spans="1:8" ht="27" customHeight="1" x14ac:dyDescent="0.25">
      <c r="A193" s="80"/>
      <c r="B193" s="58" t="s">
        <v>87</v>
      </c>
      <c r="C193" s="59">
        <v>32000</v>
      </c>
      <c r="D193" s="59">
        <v>37492</v>
      </c>
      <c r="E193" s="59"/>
      <c r="F193" s="59"/>
      <c r="G193" s="59"/>
      <c r="H193" s="19">
        <f t="shared" ref="H193" si="23">D193/C193</f>
        <v>1.1716249999999999</v>
      </c>
    </row>
    <row r="194" spans="1:8" x14ac:dyDescent="0.25">
      <c r="A194" s="39"/>
      <c r="B194" s="39"/>
      <c r="C194" s="37"/>
      <c r="D194" s="37"/>
      <c r="E194" s="37"/>
      <c r="F194" s="37"/>
      <c r="G194" s="37"/>
      <c r="H194" s="31"/>
    </row>
    <row r="195" spans="1:8" x14ac:dyDescent="0.25">
      <c r="A195" s="4" t="s">
        <v>88</v>
      </c>
      <c r="B195" s="5"/>
      <c r="C195" s="81"/>
      <c r="D195" s="81"/>
      <c r="E195" s="81"/>
      <c r="F195" s="81"/>
      <c r="G195" s="81"/>
      <c r="H195" s="31"/>
    </row>
    <row r="196" spans="1:8" x14ac:dyDescent="0.25">
      <c r="A196" s="4" t="s">
        <v>89</v>
      </c>
      <c r="B196" s="2" t="s">
        <v>61</v>
      </c>
      <c r="C196" s="82"/>
      <c r="D196" s="82"/>
      <c r="E196" s="82"/>
      <c r="F196" s="82"/>
      <c r="G196" s="82"/>
      <c r="H196" s="31"/>
    </row>
    <row r="197" spans="1:8" x14ac:dyDescent="0.25">
      <c r="A197" s="2" t="s">
        <v>90</v>
      </c>
      <c r="B197" s="2" t="s">
        <v>61</v>
      </c>
      <c r="C197" s="3">
        <v>7</v>
      </c>
      <c r="D197" s="3">
        <v>7</v>
      </c>
      <c r="E197" s="60">
        <v>135</v>
      </c>
      <c r="F197" s="60">
        <v>135</v>
      </c>
      <c r="G197" s="60">
        <v>135</v>
      </c>
      <c r="H197" s="19">
        <f t="shared" ref="H197:H198" si="24">D197/C197</f>
        <v>1</v>
      </c>
    </row>
    <row r="198" spans="1:8" ht="25.5" x14ac:dyDescent="0.25">
      <c r="A198" s="2" t="s">
        <v>91</v>
      </c>
      <c r="B198" s="2" t="s">
        <v>61</v>
      </c>
      <c r="C198" s="3">
        <v>7</v>
      </c>
      <c r="D198" s="3">
        <v>7</v>
      </c>
      <c r="E198" s="60">
        <v>135</v>
      </c>
      <c r="F198" s="60">
        <v>135</v>
      </c>
      <c r="G198" s="60">
        <v>135</v>
      </c>
      <c r="H198" s="19">
        <f t="shared" si="24"/>
        <v>1</v>
      </c>
    </row>
    <row r="199" spans="1:8" x14ac:dyDescent="0.25">
      <c r="A199" s="4" t="s">
        <v>92</v>
      </c>
      <c r="B199" s="2" t="s">
        <v>93</v>
      </c>
      <c r="C199" s="81"/>
      <c r="D199" s="81"/>
      <c r="E199" s="81"/>
      <c r="F199" s="81"/>
      <c r="G199" s="81"/>
      <c r="H199" s="31"/>
    </row>
    <row r="200" spans="1:8" x14ac:dyDescent="0.25">
      <c r="A200" s="2" t="s">
        <v>90</v>
      </c>
      <c r="B200" s="2" t="s">
        <v>93</v>
      </c>
      <c r="C200" s="3">
        <v>5263</v>
      </c>
      <c r="D200" s="3">
        <v>5263</v>
      </c>
      <c r="E200" s="3">
        <v>937.7</v>
      </c>
      <c r="F200" s="3">
        <v>937.7</v>
      </c>
      <c r="G200" s="3">
        <v>937.7</v>
      </c>
      <c r="H200" s="19">
        <f t="shared" ref="H200:H201" si="25">D200/C200</f>
        <v>1</v>
      </c>
    </row>
    <row r="201" spans="1:8" ht="25.5" x14ac:dyDescent="0.25">
      <c r="A201" s="2" t="s">
        <v>91</v>
      </c>
      <c r="B201" s="2" t="s">
        <v>93</v>
      </c>
      <c r="C201" s="3">
        <v>5263</v>
      </c>
      <c r="D201" s="3">
        <v>5263</v>
      </c>
      <c r="E201" s="3">
        <v>937.7</v>
      </c>
      <c r="F201" s="3">
        <v>937.7</v>
      </c>
      <c r="G201" s="3">
        <v>937.7</v>
      </c>
      <c r="H201" s="19">
        <f t="shared" si="25"/>
        <v>1</v>
      </c>
    </row>
    <row r="202" spans="1:8" x14ac:dyDescent="0.25">
      <c r="A202" s="4" t="s">
        <v>94</v>
      </c>
      <c r="B202" s="2" t="s">
        <v>93</v>
      </c>
      <c r="C202" s="81"/>
      <c r="D202" s="81"/>
      <c r="E202" s="81"/>
      <c r="F202" s="81"/>
      <c r="G202" s="81"/>
      <c r="H202" s="31"/>
    </row>
    <row r="203" spans="1:8" x14ac:dyDescent="0.25">
      <c r="A203" s="2" t="s">
        <v>90</v>
      </c>
      <c r="B203" s="2" t="s">
        <v>93</v>
      </c>
      <c r="C203" s="3">
        <v>8500</v>
      </c>
      <c r="D203" s="3">
        <v>8500</v>
      </c>
      <c r="E203" s="3">
        <v>1823</v>
      </c>
      <c r="F203" s="3">
        <v>1823</v>
      </c>
      <c r="G203" s="3">
        <v>1823</v>
      </c>
      <c r="H203" s="19">
        <f t="shared" ref="H203:H204" si="26">D203/C203</f>
        <v>1</v>
      </c>
    </row>
    <row r="204" spans="1:8" ht="25.5" x14ac:dyDescent="0.25">
      <c r="A204" s="2" t="s">
        <v>91</v>
      </c>
      <c r="B204" s="2" t="s">
        <v>93</v>
      </c>
      <c r="C204" s="3">
        <v>8500</v>
      </c>
      <c r="D204" s="3">
        <v>8500</v>
      </c>
      <c r="E204" s="3">
        <v>1823</v>
      </c>
      <c r="F204" s="3">
        <v>1823</v>
      </c>
      <c r="G204" s="3">
        <v>1823</v>
      </c>
      <c r="H204" s="19">
        <f t="shared" si="26"/>
        <v>1</v>
      </c>
    </row>
    <row r="205" spans="1:8" x14ac:dyDescent="0.25">
      <c r="A205" s="4" t="s">
        <v>95</v>
      </c>
      <c r="B205" s="2" t="s">
        <v>61</v>
      </c>
      <c r="C205" s="81"/>
      <c r="D205" s="81"/>
      <c r="E205" s="81"/>
      <c r="F205" s="81"/>
      <c r="G205" s="81"/>
      <c r="H205" s="31"/>
    </row>
    <row r="206" spans="1:8" x14ac:dyDescent="0.25">
      <c r="A206" s="2" t="s">
        <v>90</v>
      </c>
      <c r="B206" s="2" t="s">
        <v>61</v>
      </c>
      <c r="C206" s="3">
        <v>80</v>
      </c>
      <c r="D206" s="3">
        <v>80</v>
      </c>
      <c r="E206" s="3">
        <v>300</v>
      </c>
      <c r="F206" s="3">
        <v>498.6</v>
      </c>
      <c r="G206" s="3">
        <v>498.6</v>
      </c>
      <c r="H206" s="19">
        <f t="shared" ref="H206:H207" si="27">D206/C206</f>
        <v>1</v>
      </c>
    </row>
    <row r="207" spans="1:8" ht="25.5" x14ac:dyDescent="0.25">
      <c r="A207" s="2" t="s">
        <v>91</v>
      </c>
      <c r="B207" s="2" t="s">
        <v>61</v>
      </c>
      <c r="C207" s="3">
        <v>80</v>
      </c>
      <c r="D207" s="3">
        <v>80</v>
      </c>
      <c r="E207" s="3">
        <v>300</v>
      </c>
      <c r="F207" s="3">
        <v>498.6</v>
      </c>
      <c r="G207" s="3">
        <v>498.6</v>
      </c>
      <c r="H207" s="19">
        <f t="shared" si="27"/>
        <v>1</v>
      </c>
    </row>
    <row r="208" spans="1:8" x14ac:dyDescent="0.25">
      <c r="A208" s="4" t="s">
        <v>96</v>
      </c>
      <c r="B208" s="5"/>
      <c r="C208" s="6"/>
      <c r="D208" s="6"/>
      <c r="E208" s="6"/>
      <c r="F208" s="6"/>
      <c r="G208" s="6"/>
      <c r="H208" s="31"/>
    </row>
    <row r="209" spans="1:8" x14ac:dyDescent="0.25">
      <c r="A209" s="4" t="s">
        <v>97</v>
      </c>
      <c r="B209" s="2" t="s">
        <v>93</v>
      </c>
      <c r="C209" s="81"/>
      <c r="D209" s="81"/>
      <c r="E209" s="81"/>
      <c r="F209" s="81"/>
      <c r="G209" s="81"/>
      <c r="H209" s="31"/>
    </row>
    <row r="210" spans="1:8" x14ac:dyDescent="0.25">
      <c r="A210" s="2" t="s">
        <v>90</v>
      </c>
      <c r="B210" s="2" t="s">
        <v>93</v>
      </c>
      <c r="C210" s="3">
        <v>40000</v>
      </c>
      <c r="D210" s="3">
        <v>40000</v>
      </c>
      <c r="E210" s="3">
        <v>900</v>
      </c>
      <c r="F210" s="3">
        <v>900</v>
      </c>
      <c r="G210" s="3">
        <v>900</v>
      </c>
      <c r="H210" s="19">
        <f t="shared" ref="H210:H211" si="28">D210/C210</f>
        <v>1</v>
      </c>
    </row>
    <row r="211" spans="1:8" ht="25.5" x14ac:dyDescent="0.25">
      <c r="A211" s="2" t="s">
        <v>98</v>
      </c>
      <c r="B211" s="2" t="s">
        <v>93</v>
      </c>
      <c r="C211" s="3">
        <v>40000</v>
      </c>
      <c r="D211" s="3">
        <v>40000</v>
      </c>
      <c r="E211" s="3">
        <v>900</v>
      </c>
      <c r="F211" s="3">
        <v>900</v>
      </c>
      <c r="G211" s="3">
        <v>900</v>
      </c>
      <c r="H211" s="19">
        <f t="shared" si="28"/>
        <v>1</v>
      </c>
    </row>
    <row r="212" spans="1:8" x14ac:dyDescent="0.25">
      <c r="A212" s="4" t="s">
        <v>99</v>
      </c>
      <c r="B212" s="2" t="s">
        <v>100</v>
      </c>
      <c r="C212" s="81"/>
      <c r="D212" s="81"/>
      <c r="E212" s="81"/>
      <c r="F212" s="81"/>
      <c r="G212" s="81"/>
      <c r="H212" s="31"/>
    </row>
    <row r="213" spans="1:8" x14ac:dyDescent="0.25">
      <c r="A213" s="2" t="s">
        <v>90</v>
      </c>
      <c r="B213" s="2" t="s">
        <v>100</v>
      </c>
      <c r="C213" s="3">
        <v>5800</v>
      </c>
      <c r="D213" s="3">
        <v>5970</v>
      </c>
      <c r="E213" s="3">
        <v>1500</v>
      </c>
      <c r="F213" s="3">
        <v>1500</v>
      </c>
      <c r="G213" s="3">
        <v>1500</v>
      </c>
      <c r="H213" s="19">
        <f t="shared" ref="H213:H214" si="29">D213/C213</f>
        <v>1.0293103448275862</v>
      </c>
    </row>
    <row r="214" spans="1:8" ht="25.5" x14ac:dyDescent="0.25">
      <c r="A214" s="2" t="s">
        <v>98</v>
      </c>
      <c r="B214" s="2" t="s">
        <v>100</v>
      </c>
      <c r="C214" s="3">
        <v>5800</v>
      </c>
      <c r="D214" s="3">
        <v>5970</v>
      </c>
      <c r="E214" s="3">
        <v>1500</v>
      </c>
      <c r="F214" s="3">
        <v>1500</v>
      </c>
      <c r="G214" s="3">
        <v>1500</v>
      </c>
      <c r="H214" s="19">
        <f t="shared" si="29"/>
        <v>1.0293103448275862</v>
      </c>
    </row>
    <row r="215" spans="1:8" x14ac:dyDescent="0.25">
      <c r="A215" s="4" t="s">
        <v>101</v>
      </c>
      <c r="B215" s="2" t="s">
        <v>100</v>
      </c>
      <c r="C215" s="81"/>
      <c r="D215" s="81"/>
      <c r="E215" s="81"/>
      <c r="F215" s="81"/>
      <c r="G215" s="81"/>
      <c r="H215" s="31"/>
    </row>
    <row r="216" spans="1:8" x14ac:dyDescent="0.25">
      <c r="A216" s="2" t="s">
        <v>102</v>
      </c>
      <c r="B216" s="2" t="s">
        <v>100</v>
      </c>
      <c r="C216" s="3">
        <v>2000</v>
      </c>
      <c r="D216" s="3">
        <v>2000</v>
      </c>
      <c r="E216" s="3">
        <v>600</v>
      </c>
      <c r="F216" s="3">
        <v>600</v>
      </c>
      <c r="G216" s="3">
        <v>600</v>
      </c>
      <c r="H216" s="19">
        <f t="shared" ref="H216:H217" si="30">D216/C216</f>
        <v>1</v>
      </c>
    </row>
    <row r="217" spans="1:8" ht="25.5" x14ac:dyDescent="0.25">
      <c r="A217" s="2" t="s">
        <v>98</v>
      </c>
      <c r="B217" s="2" t="s">
        <v>100</v>
      </c>
      <c r="C217" s="3">
        <v>2000</v>
      </c>
      <c r="D217" s="3">
        <v>2000</v>
      </c>
      <c r="E217" s="3">
        <v>600</v>
      </c>
      <c r="F217" s="3">
        <v>600</v>
      </c>
      <c r="G217" s="3">
        <v>600</v>
      </c>
      <c r="H217" s="19">
        <f t="shared" si="30"/>
        <v>1</v>
      </c>
    </row>
    <row r="218" spans="1:8" x14ac:dyDescent="0.25">
      <c r="A218" s="4" t="s">
        <v>103</v>
      </c>
      <c r="B218" s="5"/>
      <c r="C218" s="6"/>
      <c r="D218" s="6"/>
      <c r="E218" s="6"/>
      <c r="F218" s="6"/>
      <c r="G218" s="6"/>
      <c r="H218" s="31"/>
    </row>
    <row r="219" spans="1:8" x14ac:dyDescent="0.25">
      <c r="A219" s="4" t="s">
        <v>104</v>
      </c>
      <c r="B219" s="2" t="s">
        <v>61</v>
      </c>
      <c r="C219" s="81"/>
      <c r="D219" s="81"/>
      <c r="E219" s="81"/>
      <c r="F219" s="81"/>
      <c r="G219" s="81"/>
      <c r="H219" s="31"/>
    </row>
    <row r="220" spans="1:8" x14ac:dyDescent="0.25">
      <c r="A220" s="2" t="s">
        <v>90</v>
      </c>
      <c r="B220" s="2" t="s">
        <v>61</v>
      </c>
      <c r="C220" s="3">
        <v>1080</v>
      </c>
      <c r="D220" s="3">
        <v>1016</v>
      </c>
      <c r="E220" s="61">
        <v>585</v>
      </c>
      <c r="F220" s="60">
        <v>585</v>
      </c>
      <c r="G220" s="60">
        <v>585</v>
      </c>
      <c r="H220" s="19">
        <f t="shared" ref="H220:H221" si="31">D220/C220</f>
        <v>0.94074074074074077</v>
      </c>
    </row>
    <row r="221" spans="1:8" x14ac:dyDescent="0.25">
      <c r="A221" s="2" t="s">
        <v>105</v>
      </c>
      <c r="B221" s="2" t="s">
        <v>61</v>
      </c>
      <c r="C221" s="3">
        <v>1080</v>
      </c>
      <c r="D221" s="3">
        <v>1016</v>
      </c>
      <c r="E221" s="61">
        <v>585</v>
      </c>
      <c r="F221" s="60">
        <v>585</v>
      </c>
      <c r="G221" s="60">
        <v>585</v>
      </c>
      <c r="H221" s="19">
        <f t="shared" si="31"/>
        <v>0.94074074074074077</v>
      </c>
    </row>
    <row r="222" spans="1:8" x14ac:dyDescent="0.25">
      <c r="A222" s="4" t="s">
        <v>106</v>
      </c>
      <c r="B222" s="5"/>
      <c r="C222" s="6"/>
      <c r="D222" s="6"/>
      <c r="E222" s="6"/>
      <c r="F222" s="6"/>
      <c r="G222" s="6"/>
      <c r="H222" s="31"/>
    </row>
    <row r="223" spans="1:8" x14ac:dyDescent="0.25">
      <c r="A223" s="4" t="s">
        <v>107</v>
      </c>
      <c r="B223" s="2" t="s">
        <v>108</v>
      </c>
      <c r="C223" s="81"/>
      <c r="D223" s="81"/>
      <c r="E223" s="81"/>
      <c r="F223" s="81"/>
      <c r="G223" s="81"/>
      <c r="H223" s="31"/>
    </row>
    <row r="224" spans="1:8" x14ac:dyDescent="0.25">
      <c r="A224" s="2" t="s">
        <v>90</v>
      </c>
      <c r="B224" s="2" t="s">
        <v>108</v>
      </c>
      <c r="C224" s="3">
        <v>177</v>
      </c>
      <c r="D224" s="3">
        <v>177</v>
      </c>
      <c r="E224" s="61">
        <v>17416</v>
      </c>
      <c r="F224" s="60">
        <v>16516</v>
      </c>
      <c r="G224" s="60">
        <v>16516</v>
      </c>
      <c r="H224" s="19">
        <f t="shared" ref="H224:H225" si="32">D224/C224</f>
        <v>1</v>
      </c>
    </row>
    <row r="225" spans="1:8" ht="25.5" x14ac:dyDescent="0.25">
      <c r="A225" s="2" t="s">
        <v>109</v>
      </c>
      <c r="B225" s="2" t="s">
        <v>108</v>
      </c>
      <c r="C225" s="3">
        <v>177</v>
      </c>
      <c r="D225" s="3">
        <v>177</v>
      </c>
      <c r="E225" s="61">
        <v>17416</v>
      </c>
      <c r="F225" s="60">
        <v>16516</v>
      </c>
      <c r="G225" s="60">
        <v>16516</v>
      </c>
      <c r="H225" s="19">
        <f t="shared" si="32"/>
        <v>1</v>
      </c>
    </row>
    <row r="226" spans="1:8" ht="38.25" x14ac:dyDescent="0.25">
      <c r="A226" s="4" t="s">
        <v>133</v>
      </c>
      <c r="B226" s="5"/>
      <c r="C226" s="6"/>
      <c r="D226" s="6"/>
      <c r="E226" s="6"/>
      <c r="F226" s="6"/>
      <c r="G226" s="6"/>
      <c r="H226" s="31"/>
    </row>
    <row r="227" spans="1:8" ht="25.5" x14ac:dyDescent="0.25">
      <c r="A227" s="4" t="s">
        <v>110</v>
      </c>
      <c r="B227" s="2" t="s">
        <v>61</v>
      </c>
      <c r="C227" s="81"/>
      <c r="D227" s="81"/>
      <c r="E227" s="81"/>
      <c r="F227" s="81"/>
      <c r="G227" s="81"/>
      <c r="H227" s="31"/>
    </row>
    <row r="228" spans="1:8" x14ac:dyDescent="0.25">
      <c r="A228" s="2" t="s">
        <v>90</v>
      </c>
      <c r="B228" s="2" t="s">
        <v>61</v>
      </c>
      <c r="C228" s="3">
        <v>1</v>
      </c>
      <c r="D228" s="3">
        <v>1</v>
      </c>
      <c r="E228" s="61">
        <v>1411.7</v>
      </c>
      <c r="F228" s="62">
        <v>1411.7</v>
      </c>
      <c r="G228" s="62">
        <v>1411.7</v>
      </c>
      <c r="H228" s="19">
        <f t="shared" ref="H228:H229" si="33">D228/C228</f>
        <v>1</v>
      </c>
    </row>
    <row r="229" spans="1:8" ht="51" x14ac:dyDescent="0.25">
      <c r="A229" s="2" t="s">
        <v>111</v>
      </c>
      <c r="B229" s="2" t="s">
        <v>61</v>
      </c>
      <c r="C229" s="3">
        <v>1</v>
      </c>
      <c r="D229" s="3">
        <v>1</v>
      </c>
      <c r="E229" s="61">
        <v>1411.7</v>
      </c>
      <c r="F229" s="62">
        <v>1411.7</v>
      </c>
      <c r="G229" s="62">
        <v>1411.7</v>
      </c>
      <c r="H229" s="19">
        <f t="shared" si="33"/>
        <v>1</v>
      </c>
    </row>
    <row r="230" spans="1:8" ht="38.25" x14ac:dyDescent="0.25">
      <c r="A230" s="4" t="s">
        <v>112</v>
      </c>
      <c r="B230" s="5"/>
      <c r="C230" s="81"/>
      <c r="D230" s="81"/>
      <c r="E230" s="81"/>
      <c r="F230" s="81"/>
      <c r="G230" s="81"/>
      <c r="H230" s="31"/>
    </row>
    <row r="231" spans="1:8" ht="25.5" x14ac:dyDescent="0.25">
      <c r="A231" s="4" t="s">
        <v>113</v>
      </c>
      <c r="B231" s="2" t="s">
        <v>61</v>
      </c>
      <c r="C231" s="81"/>
      <c r="D231" s="81"/>
      <c r="E231" s="81"/>
      <c r="F231" s="81"/>
      <c r="G231" s="81"/>
      <c r="H231" s="31"/>
    </row>
    <row r="232" spans="1:8" x14ac:dyDescent="0.25">
      <c r="A232" s="2" t="s">
        <v>102</v>
      </c>
      <c r="B232" s="2" t="s">
        <v>61</v>
      </c>
      <c r="C232" s="3">
        <v>18</v>
      </c>
      <c r="D232" s="3">
        <v>18</v>
      </c>
      <c r="E232" s="3">
        <v>480</v>
      </c>
      <c r="F232" s="3">
        <v>480</v>
      </c>
      <c r="G232" s="3">
        <v>480</v>
      </c>
      <c r="H232" s="19">
        <f t="shared" ref="H232:H233" si="34">D232/C232</f>
        <v>1</v>
      </c>
    </row>
    <row r="233" spans="1:8" ht="51" x14ac:dyDescent="0.25">
      <c r="A233" s="2" t="s">
        <v>114</v>
      </c>
      <c r="B233" s="2" t="s">
        <v>61</v>
      </c>
      <c r="C233" s="3">
        <v>18</v>
      </c>
      <c r="D233" s="3">
        <v>18</v>
      </c>
      <c r="E233" s="3">
        <v>480</v>
      </c>
      <c r="F233" s="3">
        <v>480</v>
      </c>
      <c r="G233" s="3">
        <v>480</v>
      </c>
      <c r="H233" s="19">
        <f t="shared" si="34"/>
        <v>1</v>
      </c>
    </row>
    <row r="234" spans="1:8" x14ac:dyDescent="0.25">
      <c r="A234" s="4" t="s">
        <v>115</v>
      </c>
      <c r="B234" s="2" t="s">
        <v>61</v>
      </c>
      <c r="C234" s="82"/>
      <c r="D234" s="82"/>
      <c r="E234" s="82"/>
      <c r="F234" s="82"/>
      <c r="G234" s="82"/>
      <c r="H234" s="31"/>
    </row>
    <row r="235" spans="1:8" x14ac:dyDescent="0.25">
      <c r="A235" s="2" t="s">
        <v>102</v>
      </c>
      <c r="B235" s="2" t="s">
        <v>61</v>
      </c>
      <c r="C235" s="3">
        <v>40</v>
      </c>
      <c r="D235" s="3">
        <v>44</v>
      </c>
      <c r="E235" s="3">
        <v>100</v>
      </c>
      <c r="F235" s="3">
        <v>100</v>
      </c>
      <c r="G235" s="3">
        <v>100</v>
      </c>
      <c r="H235" s="19">
        <f t="shared" ref="H235:H236" si="35">D235/C235</f>
        <v>1.1000000000000001</v>
      </c>
    </row>
    <row r="236" spans="1:8" ht="51" x14ac:dyDescent="0.25">
      <c r="A236" s="2" t="s">
        <v>114</v>
      </c>
      <c r="B236" s="2" t="s">
        <v>61</v>
      </c>
      <c r="C236" s="3">
        <v>40</v>
      </c>
      <c r="D236" s="3">
        <v>44</v>
      </c>
      <c r="E236" s="3">
        <v>100</v>
      </c>
      <c r="F236" s="3">
        <v>100</v>
      </c>
      <c r="G236" s="3">
        <v>100</v>
      </c>
      <c r="H236" s="19">
        <f t="shared" si="35"/>
        <v>1.1000000000000001</v>
      </c>
    </row>
    <row r="237" spans="1:8" x14ac:dyDescent="0.25">
      <c r="A237" s="2" t="s">
        <v>116</v>
      </c>
      <c r="B237" s="2" t="s">
        <v>61</v>
      </c>
      <c r="C237" s="6"/>
      <c r="D237" s="6"/>
      <c r="E237" s="6"/>
      <c r="F237" s="6"/>
      <c r="G237" s="6"/>
      <c r="H237" s="31"/>
    </row>
    <row r="238" spans="1:8" x14ac:dyDescent="0.25">
      <c r="A238" s="2" t="s">
        <v>102</v>
      </c>
      <c r="B238" s="2" t="s">
        <v>61</v>
      </c>
      <c r="C238" s="3">
        <v>1309</v>
      </c>
      <c r="D238" s="3">
        <v>1309</v>
      </c>
      <c r="E238" s="3">
        <v>360</v>
      </c>
      <c r="F238" s="3">
        <v>360</v>
      </c>
      <c r="G238" s="3">
        <v>360</v>
      </c>
      <c r="H238" s="19">
        <f t="shared" ref="H238:H239" si="36">D238/C238</f>
        <v>1</v>
      </c>
    </row>
    <row r="239" spans="1:8" ht="51" x14ac:dyDescent="0.25">
      <c r="A239" s="2" t="s">
        <v>114</v>
      </c>
      <c r="B239" s="2" t="s">
        <v>61</v>
      </c>
      <c r="C239" s="3">
        <v>1309</v>
      </c>
      <c r="D239" s="3">
        <v>1309</v>
      </c>
      <c r="E239" s="3">
        <v>360</v>
      </c>
      <c r="F239" s="3">
        <v>360</v>
      </c>
      <c r="G239" s="3">
        <v>360</v>
      </c>
      <c r="H239" s="19">
        <f t="shared" si="36"/>
        <v>1</v>
      </c>
    </row>
    <row r="240" spans="1:8" ht="25.5" x14ac:dyDescent="0.25">
      <c r="A240" s="4" t="s">
        <v>117</v>
      </c>
      <c r="B240" s="63" t="s">
        <v>108</v>
      </c>
      <c r="C240" s="82"/>
      <c r="D240" s="82"/>
      <c r="E240" s="82"/>
      <c r="F240" s="82"/>
      <c r="G240" s="82"/>
      <c r="H240" s="31"/>
    </row>
    <row r="241" spans="1:8" x14ac:dyDescent="0.25">
      <c r="A241" s="2" t="s">
        <v>102</v>
      </c>
      <c r="B241" s="63" t="s">
        <v>108</v>
      </c>
      <c r="C241" s="3">
        <v>0.28999999999999998</v>
      </c>
      <c r="D241" s="3">
        <v>0.28999999999999998</v>
      </c>
      <c r="E241" s="3">
        <v>2000</v>
      </c>
      <c r="F241" s="3">
        <v>2000</v>
      </c>
      <c r="G241" s="3">
        <v>2000</v>
      </c>
      <c r="H241" s="19">
        <f t="shared" ref="H241:H242" si="37">D241/C241</f>
        <v>1</v>
      </c>
    </row>
    <row r="242" spans="1:8" ht="51" x14ac:dyDescent="0.25">
      <c r="A242" s="2" t="s">
        <v>118</v>
      </c>
      <c r="B242" s="63" t="s">
        <v>108</v>
      </c>
      <c r="C242" s="3">
        <v>0.28999999999999998</v>
      </c>
      <c r="D242" s="3">
        <v>0.28999999999999998</v>
      </c>
      <c r="E242" s="3">
        <v>2000</v>
      </c>
      <c r="F242" s="3">
        <v>2000</v>
      </c>
      <c r="G242" s="3">
        <v>2000</v>
      </c>
      <c r="H242" s="19">
        <f t="shared" si="37"/>
        <v>1</v>
      </c>
    </row>
    <row r="243" spans="1:8" ht="25.5" x14ac:dyDescent="0.25">
      <c r="A243" s="4" t="s">
        <v>119</v>
      </c>
      <c r="B243" s="63" t="s">
        <v>108</v>
      </c>
      <c r="C243" s="82"/>
      <c r="D243" s="82"/>
      <c r="E243" s="82"/>
      <c r="F243" s="82"/>
      <c r="G243" s="82"/>
      <c r="H243" s="31"/>
    </row>
    <row r="244" spans="1:8" x14ac:dyDescent="0.25">
      <c r="A244" s="2" t="s">
        <v>102</v>
      </c>
      <c r="B244" s="63" t="s">
        <v>108</v>
      </c>
      <c r="C244" s="3">
        <v>50</v>
      </c>
      <c r="D244" s="3">
        <v>50</v>
      </c>
      <c r="E244" s="3">
        <v>30922.6</v>
      </c>
      <c r="F244" s="3">
        <v>33536.6</v>
      </c>
      <c r="G244" s="3">
        <v>33536.6</v>
      </c>
      <c r="H244" s="19">
        <f t="shared" ref="H244:H245" si="38">D244/C244</f>
        <v>1</v>
      </c>
    </row>
    <row r="245" spans="1:8" ht="51" x14ac:dyDescent="0.25">
      <c r="A245" s="2" t="s">
        <v>118</v>
      </c>
      <c r="B245" s="63" t="s">
        <v>108</v>
      </c>
      <c r="C245" s="3">
        <v>50</v>
      </c>
      <c r="D245" s="3">
        <v>50</v>
      </c>
      <c r="E245" s="3">
        <v>30922.6</v>
      </c>
      <c r="F245" s="3">
        <v>33536.6</v>
      </c>
      <c r="G245" s="3">
        <v>33536.6</v>
      </c>
      <c r="H245" s="19">
        <f t="shared" si="38"/>
        <v>1</v>
      </c>
    </row>
  </sheetData>
  <mergeCells count="29">
    <mergeCell ref="C240:G240"/>
    <mergeCell ref="C243:G243"/>
    <mergeCell ref="H6:H7"/>
    <mergeCell ref="E5:H5"/>
    <mergeCell ref="C223:G223"/>
    <mergeCell ref="C227:G227"/>
    <mergeCell ref="C230:G230"/>
    <mergeCell ref="C231:G231"/>
    <mergeCell ref="C234:G234"/>
    <mergeCell ref="C205:G205"/>
    <mergeCell ref="C209:G209"/>
    <mergeCell ref="C212:G212"/>
    <mergeCell ref="C215:G215"/>
    <mergeCell ref="C219:G219"/>
    <mergeCell ref="A192:A193"/>
    <mergeCell ref="C195:G195"/>
    <mergeCell ref="C196:G196"/>
    <mergeCell ref="C199:G199"/>
    <mergeCell ref="C202:G202"/>
    <mergeCell ref="A2:H2"/>
    <mergeCell ref="A3:H3"/>
    <mergeCell ref="A5:A7"/>
    <mergeCell ref="B5:B7"/>
    <mergeCell ref="C5:D5"/>
    <mergeCell ref="C6:C7"/>
    <mergeCell ref="D6:D7"/>
    <mergeCell ref="E6:E7"/>
    <mergeCell ref="F6:F7"/>
    <mergeCell ref="G6:G7"/>
  </mergeCells>
  <pageMargins left="0.15748031496062992" right="0.23622047244094491" top="0.27559055118110237" bottom="0.31496062992125984" header="0.31496062992125984" footer="0.31496062992125984"/>
  <pageSetup paperSize="9" scale="6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Суханова</dc:creator>
  <cp:lastModifiedBy>Reshetova_LN</cp:lastModifiedBy>
  <cp:lastPrinted>2017-03-13T11:06:01Z</cp:lastPrinted>
  <dcterms:created xsi:type="dcterms:W3CDTF">2015-04-08T14:30:32Z</dcterms:created>
  <dcterms:modified xsi:type="dcterms:W3CDTF">2017-07-19T07:33:19Z</dcterms:modified>
</cp:coreProperties>
</file>